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Siswa" sheetId="2" state="visible" r:id="rId4"/>
    <sheet name="Rekap Pembayaran SPP" sheetId="3" state="visible" r:id="rId5"/>
    <sheet name="Kwitansi Cetak" sheetId="4" state="visible" r:id="rId6"/>
    <sheet name="Rekap Bulanan" sheetId="5" state="visible" r:id="rId7"/>
  </sheets>
  <definedNames>
    <definedName function="false" hidden="false" localSheetId="3" name="_xlnm.Print_Area" vbProcedure="false">'Kwitansi Cetak'!$A$1:$F$14</definedName>
    <definedName function="false" hidden="false" localSheetId="4" name="_xlnm.Print_Area" vbProcedure="false">'Rekap Bulanan'!$A$1:$D$14</definedName>
    <definedName function="false" hidden="false" localSheetId="2" name="_xlnm.Print_Area" vbProcedure="false">'Rekap Pembayaran SPP'!$A$1:$P$11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<sst xmlns="http://schemas.openxmlformats.org/spreadsheetml/2006/main" count="91" uniqueCount="68">
  <si>
    <t xml:space="preserve">Aplikasi Pembayaran SPP Sekolah Excel 2026</t>
  </si>
  <si>
    <t xml:space="preserve">Rekap lunas/tunggakan otomatis per siswa, plus cetak kwitansi pembayaran</t>
  </si>
  <si>
    <t xml:space="preserve">CARA PAKAI:</t>
  </si>
  <si>
    <t xml:space="preserve">1. Buka sheet "Data Siswa" — isi NIS, nama, dan kelas siswa pada sel kuning.</t>
  </si>
  <si>
    <t xml:space="preserve">2. Buka sheet "Rekap Pembayaran SPP" — tandai bulan yang sudah dibayar dengan angka 1 pada sel kuning (kosongkan/0 jika belum bayar).</t>
  </si>
  <si>
    <t xml:space="preserve">3. Kolom Status akan otomatis menampilkan LUNAS jika semua bulan terisi, atau menunjukkan sisa tunggakan dalam Rupiah jika belum lunas.</t>
  </si>
  <si>
    <t xml:space="preserve">4. Buka sheet "Kwitansi Cetak" — pilih NIS siswa dan bulan yang dibayar dari dropdown, kwitansi akan terisi otomatis dan siap dicetak.</t>
  </si>
  <si>
    <t xml:space="preserve">5. Buka sheet "Rekap Bulanan" untuk melihat total pemasukan SPP dan jumlah siswa yang menunggak tiap bulan.</t>
  </si>
  <si>
    <t xml:space="preserve">CATATAN:</t>
  </si>
  <si>
    <t xml:space="preserve">Nominal SPP di template ini menggunakan contoh Rp150.000/bulan. Ganti nilai pada sel SPP_PER_BULAN di sheet Rekap Pembayaran SPP sesuai kebijakan sekolah.</t>
  </si>
  <si>
    <t xml:space="preserve">KETERANGAN WARNA:</t>
  </si>
  <si>
    <t xml:space="preserve">Kuning = sel input (boleh diedit)</t>
  </si>
  <si>
    <t xml:space="preserve">Hijau pada Status = lunas semua bulan</t>
  </si>
  <si>
    <t xml:space="preserve">Merah pada Status = masih ada tunggakan</t>
  </si>
  <si>
    <t xml:space="preserve">No</t>
  </si>
  <si>
    <t xml:space="preserve">NIS</t>
  </si>
  <si>
    <t xml:space="preserve">Nama Siswa</t>
  </si>
  <si>
    <t xml:space="preserve">Kelas</t>
  </si>
  <si>
    <t xml:space="preserve">2526001</t>
  </si>
  <si>
    <t xml:space="preserve">Ahmad Fauzi Ramadhan</t>
  </si>
  <si>
    <t xml:space="preserve">VII-A</t>
  </si>
  <si>
    <t xml:space="preserve">2526002</t>
  </si>
  <si>
    <t xml:space="preserve">Bunga Citra Lestari</t>
  </si>
  <si>
    <t xml:space="preserve">2526003</t>
  </si>
  <si>
    <t xml:space="preserve">Candra Wijaya Putra</t>
  </si>
  <si>
    <t xml:space="preserve">VII-B</t>
  </si>
  <si>
    <t xml:space="preserve">2526004</t>
  </si>
  <si>
    <t xml:space="preserve">Dewi Anggraini</t>
  </si>
  <si>
    <t xml:space="preserve">2526005</t>
  </si>
  <si>
    <t xml:space="preserve">Eka Prasetyo Nugroho</t>
  </si>
  <si>
    <t xml:space="preserve">VII-C</t>
  </si>
  <si>
    <t xml:space="preserve">2526006</t>
  </si>
  <si>
    <t xml:space="preserve">Fitriani Salsabila</t>
  </si>
  <si>
    <t xml:space="preserve">2526007</t>
  </si>
  <si>
    <t xml:space="preserve">Gilang Ramadhan</t>
  </si>
  <si>
    <t xml:space="preserve">VIII-A</t>
  </si>
  <si>
    <t xml:space="preserve">2526008</t>
  </si>
  <si>
    <t xml:space="preserve">Hana Permata Sari</t>
  </si>
  <si>
    <t xml:space="preserve">SPP per Bulan (Rp):</t>
  </si>
  <si>
    <t xml:space="preserve">Jul</t>
  </si>
  <si>
    <t xml:space="preserve">Agu</t>
  </si>
  <si>
    <t xml:space="preserve">Sep</t>
  </si>
  <si>
    <t xml:space="preserve">Okt</t>
  </si>
  <si>
    <t xml:space="preserve">Nov</t>
  </si>
  <si>
    <t xml:space="preserve">Des</t>
  </si>
  <si>
    <t xml:space="preserve">Jan</t>
  </si>
  <si>
    <t xml:space="preserve">Feb</t>
  </si>
  <si>
    <t xml:space="preserve">Mar</t>
  </si>
  <si>
    <t xml:space="preserve">Apr</t>
  </si>
  <si>
    <t xml:space="preserve">Mei</t>
  </si>
  <si>
    <t xml:space="preserve">Jun</t>
  </si>
  <si>
    <t xml:space="preserve">Status</t>
  </si>
  <si>
    <t xml:space="preserve">[NAMA SEKOLAH]</t>
  </si>
  <si>
    <t xml:space="preserve">KWITANSI PEMBAYARAN SPP</t>
  </si>
  <si>
    <t xml:space="preserve">Pilih NIS Siswa:</t>
  </si>
  <si>
    <t xml:space="preserve">Bulan Dibayar:</t>
  </si>
  <si>
    <t xml:space="preserve">[Kota], [Tanggal]</t>
  </si>
  <si>
    <t xml:space="preserve">Petugas TU,</t>
  </si>
  <si>
    <t xml:space="preserve">Nominal Dibayar</t>
  </si>
  <si>
    <t xml:space="preserve">Untuk Bulan</t>
  </si>
  <si>
    <t xml:space="preserve">Terbilang</t>
  </si>
  <si>
    <t xml:space="preserve">Seratus Lima Puluh Ribu Rupiah</t>
  </si>
  <si>
    <t xml:space="preserve">[Nama Petugas]</t>
  </si>
  <si>
    <t xml:space="preserve">Bulan</t>
  </si>
  <si>
    <t xml:space="preserve">Jumlah Siswa Bayar</t>
  </si>
  <si>
    <t xml:space="preserve">Jumlah Siswa Menunggak</t>
  </si>
  <si>
    <t xml:space="preserve">Total Pemasukan</t>
  </si>
  <si>
    <t xml:space="preserve">TOTAL SETAHUN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</si>
</sst>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&quot;Rp&quot;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65F46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065F46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65F46"/>
        <bgColor rgb="FF166534"/>
      </patternFill>
    </fill>
    <fill>
      <patternFill patternType="solid">
        <fgColor rgb="FFFFFF00"/>
        <bgColor rgb="FFFFFF00"/>
      </patternFill>
    </fill>
    <fill>
      <patternFill patternType="solid">
        <fgColor rgb="FFE2E8F0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66534"/>
      </font>
      <fill>
        <patternFill>
          <bgColor rgb="FFDCFCE7"/>
        </patternFill>
      </fill>
    </dxf>
    <dxf>
      <font>
        <name val="Arial"/>
        <charset val="1"/>
        <family val="0"/>
        <b val="1"/>
        <color rgb="FF991B1B"/>
      </font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65F46"/>
      <rgbColor rgb="FFC0C0C0"/>
      <rgbColor rgb="FF808080"/>
      <rgbColor rgb="FF9999FF"/>
      <rgbColor rgb="FF993366"/>
      <rgbColor rgb="FFFFFFCC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CFFCC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91B1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/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26"/>
    <col collapsed="false" customWidth="true" hidden="false" outlineLevel="0" max="4" min="4" style="0" width="10"/>
  </cols>
  <sheetData>
    <row r="1" customFormat="false" ht="15" hidden="false" customHeight="false" outlineLevel="0" collapsed="false">
      <c r="A1" s="5" t="s">
        <v>14</v>
      </c>
      <c r="B1" s="5" t="s">
        <v>15</v>
      </c>
      <c r="C1" s="5" t="s">
        <v>16</v>
      </c>
      <c r="D1" s="5" t="s">
        <v>17</v>
      </c>
    </row>
    <row r="2" customFormat="false" ht="15" hidden="false" customHeight="false" outlineLevel="0" collapsed="false">
      <c r="A2" s="6" t="n">
        <v>1</v>
      </c>
      <c r="B2" s="6" t="s">
        <v>18</v>
      </c>
      <c r="C2" s="6" t="s">
        <v>19</v>
      </c>
      <c r="D2" s="6" t="s">
        <v>20</v>
      </c>
    </row>
    <row r="3" customFormat="false" ht="15" hidden="false" customHeight="false" outlineLevel="0" collapsed="false">
      <c r="A3" s="6" t="n">
        <v>2</v>
      </c>
      <c r="B3" s="6" t="s">
        <v>21</v>
      </c>
      <c r="C3" s="6" t="s">
        <v>22</v>
      </c>
      <c r="D3" s="6" t="s">
        <v>20</v>
      </c>
    </row>
    <row r="4" customFormat="false" ht="15" hidden="false" customHeight="false" outlineLevel="0" collapsed="false">
      <c r="A4" s="6" t="n">
        <v>3</v>
      </c>
      <c r="B4" s="6" t="s">
        <v>23</v>
      </c>
      <c r="C4" s="6" t="s">
        <v>24</v>
      </c>
      <c r="D4" s="6" t="s">
        <v>25</v>
      </c>
    </row>
    <row r="5" customFormat="false" ht="15" hidden="false" customHeight="false" outlineLevel="0" collapsed="false">
      <c r="A5" s="6" t="n">
        <v>4</v>
      </c>
      <c r="B5" s="6" t="s">
        <v>26</v>
      </c>
      <c r="C5" s="6" t="s">
        <v>27</v>
      </c>
      <c r="D5" s="6" t="s">
        <v>25</v>
      </c>
    </row>
    <row r="6" customFormat="false" ht="15" hidden="false" customHeight="false" outlineLevel="0" collapsed="false">
      <c r="A6" s="6" t="n">
        <v>5</v>
      </c>
      <c r="B6" s="6" t="s">
        <v>28</v>
      </c>
      <c r="C6" s="6" t="s">
        <v>29</v>
      </c>
      <c r="D6" s="6" t="s">
        <v>30</v>
      </c>
    </row>
    <row r="7" customFormat="false" ht="15" hidden="false" customHeight="false" outlineLevel="0" collapsed="false">
      <c r="A7" s="6" t="n">
        <v>6</v>
      </c>
      <c r="B7" s="6" t="s">
        <v>31</v>
      </c>
      <c r="C7" s="6" t="s">
        <v>32</v>
      </c>
      <c r="D7" s="6" t="s">
        <v>30</v>
      </c>
    </row>
    <row r="8" customFormat="false" ht="15" hidden="false" customHeight="false" outlineLevel="0" collapsed="false">
      <c r="A8" s="6" t="n">
        <v>7</v>
      </c>
      <c r="B8" s="6" t="s">
        <v>33</v>
      </c>
      <c r="C8" s="6" t="s">
        <v>34</v>
      </c>
      <c r="D8" s="6" t="s">
        <v>35</v>
      </c>
    </row>
    <row r="9" customFormat="false" ht="15" hidden="false" customHeight="false" outlineLevel="0" collapsed="false">
      <c r="A9" s="6" t="n">
        <v>8</v>
      </c>
      <c r="B9" s="6" t="s">
        <v>36</v>
      </c>
      <c r="C9" s="6" t="s">
        <v>37</v>
      </c>
      <c r="D9" s="6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15" min="4" style="0" width="6"/>
    <col collapsed="false" customWidth="true" hidden="false" outlineLevel="0" max="16" min="16" style="0" width="26"/>
  </cols>
  <sheetData>
    <row r="1" customFormat="false" ht="15" hidden="false" customHeight="false" outlineLevel="0" collapsed="false">
      <c r="A1" s="7" t="s">
        <v>38</v>
      </c>
      <c r="B1" s="7"/>
      <c r="C1" s="7"/>
      <c r="D1" s="8" t="n">
        <v>150000</v>
      </c>
      <c r="E1" s="8"/>
      <c r="F1" s="8"/>
    </row>
    <row r="3" customFormat="false" ht="15" hidden="false" customHeight="false" outlineLevel="0" collapsed="false">
      <c r="A3" s="9" t="s">
        <v>14</v>
      </c>
      <c r="B3" s="9" t="s">
        <v>15</v>
      </c>
      <c r="C3" s="9" t="s">
        <v>16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  <c r="K3" s="9" t="s">
        <v>46</v>
      </c>
      <c r="L3" s="9" t="s">
        <v>47</v>
      </c>
      <c r="M3" s="9" t="s">
        <v>48</v>
      </c>
      <c r="N3" s="9" t="s">
        <v>49</v>
      </c>
      <c r="O3" s="9" t="s">
        <v>50</v>
      </c>
      <c r="P3" s="9" t="s">
        <v>51</v>
      </c>
    </row>
    <row r="4" customFormat="false" ht="15" hidden="false" customHeight="false" outlineLevel="0" collapsed="false">
      <c r="A4" s="6" t="n">
        <v>1</v>
      </c>
      <c r="B4" s="10" t="str">
        <f aca="false">INDEX('Data Siswa'!B:B,MATCH(A4,'Data Siswa'!A:A,0))</f>
        <v>2526001</v>
      </c>
      <c r="C4" s="10" t="str">
        <f aca="false">INDEX('Data Siswa'!C:C,MATCH(A4,'Data Siswa'!A:A,0))</f>
        <v>Ahmad Fauzi Ramadhan</v>
      </c>
      <c r="D4" s="6" t="n">
        <v>1</v>
      </c>
      <c r="E4" s="6" t="n">
        <v>1</v>
      </c>
      <c r="F4" s="6" t="n">
        <v>1</v>
      </c>
      <c r="G4" s="6" t="n">
        <v>1</v>
      </c>
      <c r="H4" s="6" t="n">
        <v>1</v>
      </c>
      <c r="I4" s="6" t="n">
        <v>1</v>
      </c>
      <c r="J4" s="6" t="n">
        <v>1</v>
      </c>
      <c r="K4" s="6" t="n">
        <v>1</v>
      </c>
      <c r="L4" s="6" t="n">
        <v>1</v>
      </c>
      <c r="M4" s="6" t="n">
        <v>1</v>
      </c>
      <c r="N4" s="6" t="n">
        <v>1</v>
      </c>
      <c r="O4" s="6" t="n">
        <v>1</v>
      </c>
      <c r="P4" s="11" t="str">
        <f aca="false">IF(SUM(D4:O4)=12,"LUNAS","Tunggak "&amp;(12-SUM(D4:O4))&amp;" bulan (Rp"&amp;TEXT((12-SUM(D4:O4))*$D$1,"#,##0")&amp;")")</f>
        <v>LUNAS</v>
      </c>
    </row>
    <row r="5" customFormat="false" ht="15" hidden="false" customHeight="false" outlineLevel="0" collapsed="false">
      <c r="A5" s="6" t="n">
        <v>2</v>
      </c>
      <c r="B5" s="10" t="str">
        <f aca="false">INDEX('Data Siswa'!B:B,MATCH(A5,'Data Siswa'!A:A,0))</f>
        <v>2526002</v>
      </c>
      <c r="C5" s="10" t="str">
        <f aca="false">INDEX('Data Siswa'!C:C,MATCH(A5,'Data Siswa'!A:A,0))</f>
        <v>Bunga Citra Lestari</v>
      </c>
      <c r="D5" s="6" t="n">
        <v>1</v>
      </c>
      <c r="E5" s="6" t="n">
        <v>1</v>
      </c>
      <c r="F5" s="6" t="n">
        <v>1</v>
      </c>
      <c r="G5" s="6" t="n">
        <v>1</v>
      </c>
      <c r="H5" s="6" t="n">
        <v>1</v>
      </c>
      <c r="I5" s="6" t="n">
        <v>1</v>
      </c>
      <c r="J5" s="6" t="n">
        <v>1</v>
      </c>
      <c r="K5" s="6" t="n">
        <v>1</v>
      </c>
      <c r="L5" s="6" t="n">
        <v>1</v>
      </c>
      <c r="M5" s="6" t="n">
        <v>1</v>
      </c>
      <c r="N5" s="6" t="n">
        <v>1</v>
      </c>
      <c r="O5" s="6" t="n">
        <v>0</v>
      </c>
      <c r="P5" s="11" t="str">
        <f aca="false">IF(SUM(D5:O5)=12,"LUNAS","Tunggak "&amp;(12-SUM(D5:O5))&amp;" bulan (Rp"&amp;TEXT((12-SUM(D5:O5))*$D$1,"#,##0")&amp;")")</f>
        <v>Tunggak 1 bulan (Rp150,000)</v>
      </c>
    </row>
    <row r="6" customFormat="false" ht="15" hidden="false" customHeight="false" outlineLevel="0" collapsed="false">
      <c r="A6" s="6" t="n">
        <v>3</v>
      </c>
      <c r="B6" s="10" t="str">
        <f aca="false">INDEX('Data Siswa'!B:B,MATCH(A6,'Data Siswa'!A:A,0))</f>
        <v>2526003</v>
      </c>
      <c r="C6" s="10" t="str">
        <f aca="false">INDEX('Data Siswa'!C:C,MATCH(A6,'Data Siswa'!A:A,0))</f>
        <v>Candra Wijaya Putra</v>
      </c>
      <c r="D6" s="6" t="n">
        <v>1</v>
      </c>
      <c r="E6" s="6" t="n">
        <v>1</v>
      </c>
      <c r="F6" s="6" t="n">
        <v>1</v>
      </c>
      <c r="G6" s="6" t="n">
        <v>1</v>
      </c>
      <c r="H6" s="6" t="n">
        <v>1</v>
      </c>
      <c r="I6" s="6" t="n">
        <v>1</v>
      </c>
      <c r="J6" s="6" t="n">
        <v>1</v>
      </c>
      <c r="K6" s="6" t="n">
        <v>1</v>
      </c>
      <c r="L6" s="6" t="n">
        <v>1</v>
      </c>
      <c r="M6" s="6" t="n">
        <v>0</v>
      </c>
      <c r="N6" s="6" t="n">
        <v>0</v>
      </c>
      <c r="O6" s="6" t="n">
        <v>0</v>
      </c>
      <c r="P6" s="11" t="str">
        <f aca="false">IF(SUM(D6:O6)=12,"LUNAS","Tunggak "&amp;(12-SUM(D6:O6))&amp;" bulan (Rp"&amp;TEXT((12-SUM(D6:O6))*$D$1,"#,##0")&amp;")")</f>
        <v>Tunggak 3 bulan (Rp450,000)</v>
      </c>
    </row>
    <row r="7" customFormat="false" ht="15" hidden="false" customHeight="false" outlineLevel="0" collapsed="false">
      <c r="A7" s="6" t="n">
        <v>4</v>
      </c>
      <c r="B7" s="10" t="str">
        <f aca="false">INDEX('Data Siswa'!B:B,MATCH(A7,'Data Siswa'!A:A,0))</f>
        <v>2526004</v>
      </c>
      <c r="C7" s="10" t="str">
        <f aca="false">INDEX('Data Siswa'!C:C,MATCH(A7,'Data Siswa'!A:A,0))</f>
        <v>Dewi Anggraini</v>
      </c>
      <c r="D7" s="6" t="n">
        <v>1</v>
      </c>
      <c r="E7" s="6" t="n">
        <v>1</v>
      </c>
      <c r="F7" s="6" t="n">
        <v>1</v>
      </c>
      <c r="G7" s="6" t="n">
        <v>1</v>
      </c>
      <c r="H7" s="6" t="n">
        <v>1</v>
      </c>
      <c r="I7" s="6" t="n">
        <v>1</v>
      </c>
      <c r="J7" s="6" t="n">
        <v>1</v>
      </c>
      <c r="K7" s="6" t="n">
        <v>1</v>
      </c>
      <c r="L7" s="6" t="n">
        <v>1</v>
      </c>
      <c r="M7" s="6" t="n">
        <v>1</v>
      </c>
      <c r="N7" s="6" t="n">
        <v>1</v>
      </c>
      <c r="O7" s="6" t="n">
        <v>1</v>
      </c>
      <c r="P7" s="11" t="str">
        <f aca="false">IF(SUM(D7:O7)=12,"LUNAS","Tunggak "&amp;(12-SUM(D7:O7))&amp;" bulan (Rp"&amp;TEXT((12-SUM(D7:O7))*$D$1,"#,##0")&amp;")")</f>
        <v>LUNAS</v>
      </c>
    </row>
    <row r="8" customFormat="false" ht="15" hidden="false" customHeight="false" outlineLevel="0" collapsed="false">
      <c r="A8" s="6" t="n">
        <v>5</v>
      </c>
      <c r="B8" s="10" t="str">
        <f aca="false">INDEX('Data Siswa'!B:B,MATCH(A8,'Data Siswa'!A:A,0))</f>
        <v>2526005</v>
      </c>
      <c r="C8" s="10" t="str">
        <f aca="false">INDEX('Data Siswa'!C:C,MATCH(A8,'Data Siswa'!A:A,0))</f>
        <v>Eka Prasetyo Nugroho</v>
      </c>
      <c r="D8" s="6" t="n">
        <v>1</v>
      </c>
      <c r="E8" s="6" t="n">
        <v>1</v>
      </c>
      <c r="F8" s="6" t="n">
        <v>1</v>
      </c>
      <c r="G8" s="6" t="n">
        <v>1</v>
      </c>
      <c r="H8" s="6" t="n">
        <v>1</v>
      </c>
      <c r="I8" s="6" t="n">
        <v>1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11" t="str">
        <f aca="false">IF(SUM(D8:O8)=12,"LUNAS","Tunggak "&amp;(12-SUM(D8:O8))&amp;" bulan (Rp"&amp;TEXT((12-SUM(D8:O8))*$D$1,"#,##0")&amp;")")</f>
        <v>Tunggak 6 bulan (Rp900,000)</v>
      </c>
    </row>
    <row r="9" customFormat="false" ht="15" hidden="false" customHeight="false" outlineLevel="0" collapsed="false">
      <c r="A9" s="6" t="n">
        <v>6</v>
      </c>
      <c r="B9" s="10" t="str">
        <f aca="false">INDEX('Data Siswa'!B:B,MATCH(A9,'Data Siswa'!A:A,0))</f>
        <v>2526006</v>
      </c>
      <c r="C9" s="10" t="str">
        <f aca="false">INDEX('Data Siswa'!C:C,MATCH(A9,'Data Siswa'!A:A,0))</f>
        <v>Fitriani Salsabila</v>
      </c>
      <c r="D9" s="6" t="n">
        <v>1</v>
      </c>
      <c r="E9" s="6" t="n">
        <v>1</v>
      </c>
      <c r="F9" s="6" t="n">
        <v>1</v>
      </c>
      <c r="G9" s="6" t="n">
        <v>1</v>
      </c>
      <c r="H9" s="6" t="n">
        <v>1</v>
      </c>
      <c r="I9" s="6" t="n">
        <v>1</v>
      </c>
      <c r="J9" s="6" t="n">
        <v>1</v>
      </c>
      <c r="K9" s="6" t="n">
        <v>1</v>
      </c>
      <c r="L9" s="6" t="n">
        <v>1</v>
      </c>
      <c r="M9" s="6" t="n">
        <v>1</v>
      </c>
      <c r="N9" s="6" t="n">
        <v>1</v>
      </c>
      <c r="O9" s="6" t="n">
        <v>1</v>
      </c>
      <c r="P9" s="11" t="str">
        <f aca="false">IF(SUM(D9:O9)=12,"LUNAS","Tunggak "&amp;(12-SUM(D9:O9))&amp;" bulan (Rp"&amp;TEXT((12-SUM(D9:O9))*$D$1,"#,##0")&amp;")")</f>
        <v>LUNAS</v>
      </c>
    </row>
    <row r="10" customFormat="false" ht="15" hidden="false" customHeight="false" outlineLevel="0" collapsed="false">
      <c r="A10" s="6" t="n">
        <v>7</v>
      </c>
      <c r="B10" s="10" t="str">
        <f aca="false">INDEX('Data Siswa'!B:B,MATCH(A10,'Data Siswa'!A:A,0))</f>
        <v>2526007</v>
      </c>
      <c r="C10" s="10" t="str">
        <f aca="false">INDEX('Data Siswa'!C:C,MATCH(A10,'Data Siswa'!A:A,0))</f>
        <v>Gilang Ramadhan</v>
      </c>
      <c r="D10" s="6" t="n">
        <v>1</v>
      </c>
      <c r="E10" s="6" t="n">
        <v>1</v>
      </c>
      <c r="F10" s="6" t="n">
        <v>1</v>
      </c>
      <c r="G10" s="6" t="n">
        <v>1</v>
      </c>
      <c r="H10" s="6" t="n">
        <v>1</v>
      </c>
      <c r="I10" s="6" t="n">
        <v>1</v>
      </c>
      <c r="J10" s="6" t="n">
        <v>1</v>
      </c>
      <c r="K10" s="6" t="n">
        <v>1</v>
      </c>
      <c r="L10" s="6" t="n">
        <v>1</v>
      </c>
      <c r="M10" s="6" t="n">
        <v>1</v>
      </c>
      <c r="N10" s="6" t="n">
        <v>0</v>
      </c>
      <c r="O10" s="6" t="n">
        <v>0</v>
      </c>
      <c r="P10" s="11" t="str">
        <f aca="false">IF(SUM(D10:O10)=12,"LUNAS","Tunggak "&amp;(12-SUM(D10:O10))&amp;" bulan (Rp"&amp;TEXT((12-SUM(D10:O10))*$D$1,"#,##0")&amp;")")</f>
        <v>Tunggak 2 bulan (Rp300,000)</v>
      </c>
    </row>
    <row r="11" customFormat="false" ht="15" hidden="false" customHeight="false" outlineLevel="0" collapsed="false">
      <c r="A11" s="6" t="n">
        <v>8</v>
      </c>
      <c r="B11" s="10" t="str">
        <f aca="false">INDEX('Data Siswa'!B:B,MATCH(A11,'Data Siswa'!A:A,0))</f>
        <v>2526008</v>
      </c>
      <c r="C11" s="10" t="str">
        <f aca="false">INDEX('Data Siswa'!C:C,MATCH(A11,'Data Siswa'!A:A,0))</f>
        <v>Hana Permata Sari</v>
      </c>
      <c r="D11" s="6" t="n">
        <v>1</v>
      </c>
      <c r="E11" s="6" t="n">
        <v>1</v>
      </c>
      <c r="F11" s="6" t="n">
        <v>1</v>
      </c>
      <c r="G11" s="6" t="n">
        <v>1</v>
      </c>
      <c r="H11" s="6" t="n">
        <v>1</v>
      </c>
      <c r="I11" s="6" t="n">
        <v>1</v>
      </c>
      <c r="J11" s="6" t="n">
        <v>1</v>
      </c>
      <c r="K11" s="6" t="n">
        <v>1</v>
      </c>
      <c r="L11" s="6" t="n">
        <v>1</v>
      </c>
      <c r="M11" s="6" t="n">
        <v>1</v>
      </c>
      <c r="N11" s="6" t="n">
        <v>1</v>
      </c>
      <c r="O11" s="6" t="n">
        <v>1</v>
      </c>
      <c r="P11" s="11" t="str">
        <f aca="false">IF(SUM(D11:O11)=12,"LUNAS","Tunggak "&amp;(12-SUM(D11:O11))&amp;" bulan (Rp"&amp;TEXT((12-SUM(D11:O11))*$D$1,"#,##0")&amp;")")</f>
        <v>LUNAS</v>
      </c>
    </row>
  </sheetData>
  <mergeCells count="2">
    <mergeCell ref="A1:C1"/>
    <mergeCell ref="D1:F1"/>
  </mergeCells>
  <conditionalFormatting sqref="P4:P11">
    <cfRule type="expression" priority="2" aboveAverage="0" equalAverage="0" bottom="0" percent="0" rank="0" text="" dxfId="0">
      <formula>$P4="LUNAS"</formula>
    </cfRule>
    <cfRule type="expression" priority="3" aboveAverage="0" equalAverage="0" bottom="0" percent="0" rank="0" text="" dxfId="1">
      <formula>$P4&lt;&gt;"LUNAS"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5" min="5" style="0" width="3"/>
    <col collapsed="false" customWidth="true" hidden="false" outlineLevel="0" max="6" min="6" style="0" width="20"/>
  </cols>
  <sheetData>
    <row r="1" customFormat="false" ht="16.15" hidden="false" customHeight="false" outlineLevel="0" collapsed="false">
      <c r="A1" s="12" t="s">
        <v>52</v>
      </c>
      <c r="B1" s="12"/>
      <c r="C1" s="12"/>
      <c r="D1" s="12"/>
      <c r="E1" s="12"/>
      <c r="F1" s="12"/>
    </row>
    <row r="2" customFormat="false" ht="15" hidden="false" customHeight="false" outlineLevel="0" collapsed="false">
      <c r="A2" s="13" t="s">
        <v>53</v>
      </c>
      <c r="B2" s="13"/>
      <c r="C2" s="13"/>
      <c r="D2" s="13"/>
      <c r="E2" s="13"/>
      <c r="F2" s="13"/>
    </row>
    <row r="4" customFormat="false" ht="15" hidden="false" customHeight="false" outlineLevel="0" collapsed="false">
      <c r="A4" s="4" t="s">
        <v>54</v>
      </c>
      <c r="C4" s="6" t="s">
        <v>18</v>
      </c>
    </row>
    <row r="5" customFormat="false" ht="15" hidden="false" customHeight="false" outlineLevel="0" collapsed="false">
      <c r="A5" s="4" t="s">
        <v>55</v>
      </c>
      <c r="C5" s="6" t="s">
        <v>40</v>
      </c>
    </row>
    <row r="7" customFormat="false" ht="15" hidden="false" customHeight="false" outlineLevel="0" collapsed="false">
      <c r="A7" s="11" t="s">
        <v>16</v>
      </c>
      <c r="C7" s="10" t="str">
        <f aca="false">INDEX('Data Siswa'!C:C,MATCH(C4,'Data Siswa'!B:B,0))</f>
        <v>Ahmad Fauzi Ramadhan</v>
      </c>
      <c r="E7" s="3" t="s">
        <v>56</v>
      </c>
    </row>
    <row r="8" customFormat="false" ht="15" hidden="false" customHeight="false" outlineLevel="0" collapsed="false">
      <c r="A8" s="11" t="s">
        <v>17</v>
      </c>
      <c r="C8" s="10" t="str">
        <f aca="false">INDEX('Data Siswa'!D:D,MATCH(C4,'Data Siswa'!B:B,0))</f>
        <v>VII-A</v>
      </c>
      <c r="E8" s="3" t="s">
        <v>57</v>
      </c>
    </row>
    <row r="9" customFormat="false" ht="15" hidden="false" customHeight="false" outlineLevel="0" collapsed="false">
      <c r="A9" s="11" t="s">
        <v>58</v>
      </c>
      <c r="C9" s="14" t="n">
        <f aca="false">'Rekap Pembayaran SPP'!$D$1</f>
        <v>150000</v>
      </c>
    </row>
    <row r="10" customFormat="false" ht="15" hidden="false" customHeight="false" outlineLevel="0" collapsed="false">
      <c r="A10" s="11" t="s">
        <v>59</v>
      </c>
      <c r="C10" s="10" t="str">
        <f aca="false">C5&amp;" - Tahun Ajaran 2025/2026"</f>
        <v>Agu - Tahun Ajaran 2025/2026</v>
      </c>
    </row>
    <row r="11" customFormat="false" ht="15" hidden="false" customHeight="false" outlineLevel="0" collapsed="false">
      <c r="A11" s="15"/>
      <c r="C11" s="15"/>
    </row>
    <row r="12" customFormat="false" ht="15" hidden="false" customHeight="false" outlineLevel="0" collapsed="false">
      <c r="A12" s="11" t="s">
        <v>60</v>
      </c>
      <c r="C12" s="6" t="s">
        <v>61</v>
      </c>
      <c r="E12" s="4" t="s">
        <v>62</v>
      </c>
    </row>
  </sheetData>
  <mergeCells count="2">
    <mergeCell ref="A1:F1"/>
    <mergeCell ref="A2:F2"/>
  </mergeCells>
  <dataValidations count="2">
    <dataValidation allowBlank="false" errorStyle="stop" operator="between" showDropDown="false" showErrorMessage="false" showInputMessage="false" sqref="C4" type="list">
      <formula1>'Data Siswa'!$B$2:$B$9</formula1>
      <formula2>0</formula2>
    </dataValidation>
    <dataValidation allowBlank="false" errorStyle="stop" operator="between" showDropDown="false" showErrorMessage="false" showInputMessage="false" sqref="C5" type="list">
      <formula1>"Jul,Agu,Sep,Okt,Nov,Des,Jan,Feb,Mar,Apr,Mei,Jun"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4" min="4" style="0" width="18"/>
  </cols>
  <sheetData>
    <row r="1" customFormat="false" ht="15" hidden="false" customHeight="false" outlineLevel="0" collapsed="false">
      <c r="A1" s="5" t="s">
        <v>63</v>
      </c>
      <c r="B1" s="5" t="s">
        <v>64</v>
      </c>
      <c r="C1" s="5" t="s">
        <v>65</v>
      </c>
      <c r="D1" s="5" t="s">
        <v>66</v>
      </c>
    </row>
    <row r="2" customFormat="false" ht="15" hidden="false" customHeight="false" outlineLevel="0" collapsed="false">
      <c r="A2" s="16" t="s">
        <v>39</v>
      </c>
      <c r="B2" s="10" t="n">
        <f aca="false">SUM('Rekap Pembayaran SPP'!D4:D11)</f>
        <v>8</v>
      </c>
      <c r="C2" s="10" t="n">
        <f aca="false">8-B2</f>
        <v>0</v>
      </c>
      <c r="D2" s="14" t="n">
        <f aca="false">B2*'Rekap Pembayaran SPP'!$D$1</f>
        <v>1200000</v>
      </c>
    </row>
    <row r="3" customFormat="false" ht="15" hidden="false" customHeight="false" outlineLevel="0" collapsed="false">
      <c r="A3" s="16" t="s">
        <v>40</v>
      </c>
      <c r="B3" s="10" t="n">
        <f aca="false">SUM('Rekap Pembayaran SPP'!E4:E11)</f>
        <v>8</v>
      </c>
      <c r="C3" s="10" t="n">
        <f aca="false">8-B3</f>
        <v>0</v>
      </c>
      <c r="D3" s="14" t="n">
        <f aca="false">B3*'Rekap Pembayaran SPP'!$D$1</f>
        <v>1200000</v>
      </c>
    </row>
    <row r="4" customFormat="false" ht="15" hidden="false" customHeight="false" outlineLevel="0" collapsed="false">
      <c r="A4" s="16" t="s">
        <v>41</v>
      </c>
      <c r="B4" s="10" t="n">
        <f aca="false">SUM('Rekap Pembayaran SPP'!F4:F11)</f>
        <v>8</v>
      </c>
      <c r="C4" s="10" t="n">
        <f aca="false">8-B4</f>
        <v>0</v>
      </c>
      <c r="D4" s="14" t="n">
        <f aca="false">B4*'Rekap Pembayaran SPP'!$D$1</f>
        <v>1200000</v>
      </c>
    </row>
    <row r="5" customFormat="false" ht="15" hidden="false" customHeight="false" outlineLevel="0" collapsed="false">
      <c r="A5" s="16" t="s">
        <v>42</v>
      </c>
      <c r="B5" s="10" t="n">
        <f aca="false">SUM('Rekap Pembayaran SPP'!G4:G11)</f>
        <v>8</v>
      </c>
      <c r="C5" s="10" t="n">
        <f aca="false">8-B5</f>
        <v>0</v>
      </c>
      <c r="D5" s="14" t="n">
        <f aca="false">B5*'Rekap Pembayaran SPP'!$D$1</f>
        <v>1200000</v>
      </c>
    </row>
    <row r="6" customFormat="false" ht="15" hidden="false" customHeight="false" outlineLevel="0" collapsed="false">
      <c r="A6" s="16" t="s">
        <v>43</v>
      </c>
      <c r="B6" s="10" t="n">
        <f aca="false">SUM('Rekap Pembayaran SPP'!H4:H11)</f>
        <v>8</v>
      </c>
      <c r="C6" s="10" t="n">
        <f aca="false">8-B6</f>
        <v>0</v>
      </c>
      <c r="D6" s="14" t="n">
        <f aca="false">B6*'Rekap Pembayaran SPP'!$D$1</f>
        <v>1200000</v>
      </c>
    </row>
    <row r="7" customFormat="false" ht="15" hidden="false" customHeight="false" outlineLevel="0" collapsed="false">
      <c r="A7" s="16" t="s">
        <v>44</v>
      </c>
      <c r="B7" s="10" t="n">
        <f aca="false">SUM('Rekap Pembayaran SPP'!I4:I11)</f>
        <v>8</v>
      </c>
      <c r="C7" s="10" t="n">
        <f aca="false">8-B7</f>
        <v>0</v>
      </c>
      <c r="D7" s="14" t="n">
        <f aca="false">B7*'Rekap Pembayaran SPP'!$D$1</f>
        <v>1200000</v>
      </c>
    </row>
    <row r="8" customFormat="false" ht="15" hidden="false" customHeight="false" outlineLevel="0" collapsed="false">
      <c r="A8" s="16" t="s">
        <v>45</v>
      </c>
      <c r="B8" s="10" t="n">
        <f aca="false">SUM('Rekap Pembayaran SPP'!J4:J11)</f>
        <v>7</v>
      </c>
      <c r="C8" s="10" t="n">
        <f aca="false">8-B8</f>
        <v>1</v>
      </c>
      <c r="D8" s="14" t="n">
        <f aca="false">B8*'Rekap Pembayaran SPP'!$D$1</f>
        <v>1050000</v>
      </c>
    </row>
    <row r="9" customFormat="false" ht="15" hidden="false" customHeight="false" outlineLevel="0" collapsed="false">
      <c r="A9" s="16" t="s">
        <v>46</v>
      </c>
      <c r="B9" s="10" t="n">
        <f aca="false">SUM('Rekap Pembayaran SPP'!K4:K11)</f>
        <v>7</v>
      </c>
      <c r="C9" s="10" t="n">
        <f aca="false">8-B9</f>
        <v>1</v>
      </c>
      <c r="D9" s="14" t="n">
        <f aca="false">B9*'Rekap Pembayaran SPP'!$D$1</f>
        <v>1050000</v>
      </c>
    </row>
    <row r="10" customFormat="false" ht="15" hidden="false" customHeight="false" outlineLevel="0" collapsed="false">
      <c r="A10" s="16" t="s">
        <v>47</v>
      </c>
      <c r="B10" s="10" t="n">
        <f aca="false">SUM('Rekap Pembayaran SPP'!L4:L11)</f>
        <v>7</v>
      </c>
      <c r="C10" s="10" t="n">
        <f aca="false">8-B10</f>
        <v>1</v>
      </c>
      <c r="D10" s="14" t="n">
        <f aca="false">B10*'Rekap Pembayaran SPP'!$D$1</f>
        <v>1050000</v>
      </c>
    </row>
    <row r="11" customFormat="false" ht="15" hidden="false" customHeight="false" outlineLevel="0" collapsed="false">
      <c r="A11" s="16" t="s">
        <v>48</v>
      </c>
      <c r="B11" s="10" t="n">
        <f aca="false">SUM('Rekap Pembayaran SPP'!M4:M11)</f>
        <v>6</v>
      </c>
      <c r="C11" s="10" t="n">
        <f aca="false">8-B11</f>
        <v>2</v>
      </c>
      <c r="D11" s="14" t="n">
        <f aca="false">B11*'Rekap Pembayaran SPP'!$D$1</f>
        <v>900000</v>
      </c>
    </row>
    <row r="12" customFormat="false" ht="15" hidden="false" customHeight="false" outlineLevel="0" collapsed="false">
      <c r="A12" s="16" t="s">
        <v>49</v>
      </c>
      <c r="B12" s="10" t="n">
        <f aca="false">SUM('Rekap Pembayaran SPP'!N4:N11)</f>
        <v>5</v>
      </c>
      <c r="C12" s="10" t="n">
        <f aca="false">8-B12</f>
        <v>3</v>
      </c>
      <c r="D12" s="14" t="n">
        <f aca="false">B12*'Rekap Pembayaran SPP'!$D$1</f>
        <v>750000</v>
      </c>
    </row>
    <row r="13" customFormat="false" ht="15" hidden="false" customHeight="false" outlineLevel="0" collapsed="false">
      <c r="A13" s="16" t="s">
        <v>50</v>
      </c>
      <c r="B13" s="10" t="n">
        <f aca="false">SUM('Rekap Pembayaran SPP'!O4:O11)</f>
        <v>4</v>
      </c>
      <c r="C13" s="10" t="n">
        <f aca="false">8-B13</f>
        <v>4</v>
      </c>
      <c r="D13" s="14" t="n">
        <f aca="false">B13*'Rekap Pembayaran SPP'!$D$1</f>
        <v>600000</v>
      </c>
    </row>
    <row r="14" customFormat="false" ht="15" hidden="false" customHeight="false" outlineLevel="0" collapsed="false">
      <c r="A14" s="17" t="s">
        <v>67</v>
      </c>
      <c r="B14" s="18"/>
      <c r="C14" s="18"/>
      <c r="D14" s="19" t="n">
        <f aca="false">SUM(D2:D13)</f>
        <v>12600000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2026-08-14T08:02:44Z</dcterms:created>
  <dc:creator>openpyxl</dc:creator>
  <dc:description/>
  <dc:language>en-US</dc:language>
  <cp:lastModifiedBy/>
  <dcterms:modified xsi:type="dcterms:W3CDTF">2026-08-14T08:02:44Z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