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Kode Rekening" sheetId="2" state="visible" r:id="rId4"/>
    <sheet name="Buku Kas Umum" sheetId="3" state="visible" r:id="rId5"/>
    <sheet name="Rekapitulasi Bulana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<sst xmlns="http://schemas.openxmlformats.org/spreadsheetml/2006/main" count="102" uniqueCount="83">
  <si>
    <t xml:space="preserve">Buku Kas Umum (BKU) Excel</t>
  </si>
  <si>
    <t xml:space="preserve">PANDUAN PENGGUNAAN</t>
  </si>
  <si>
    <t xml:space="preserve">1. Buka sheet 'Kode Rekening' — cek atau sesuaikan daftar kode akun/rekening sesuai jenis penerimaan dan pengeluaran organisasi/usaha Anda (sel kuning bisa diedit).</t>
  </si>
  <si>
    <t xml:space="preserve">2. Buka sheet 'Buku Kas Umum' — atur Saldo Awal di sel F1, lalu setiap transaksi dicatat di kolom biru: Tanggal, Kode Rekening (dropdown), Uraian, No Bukti, Penerimaan atau Pengeluaran.</t>
  </si>
  <si>
    <t xml:space="preserve">3. Kolom Saldo otomatis terhitung berjalan (Saldo Awal + akumulasi Penerimaan - Pengeluaran). TIDAK PERLU diedit manual.</t>
  </si>
  <si>
    <t xml:space="preserve">4. Sheet 'Rekapitulasi Bulanan' otomatis merangkum Saldo Awal, Total Penerimaan, Total Pengeluaran, dan Saldo Akhir per bulan, lengkap blok pengesahan untuk ditandatangani.</t>
  </si>
  <si>
    <t xml:space="preserve">KETERANGAN WARNA:</t>
  </si>
  <si>
    <t xml:space="preserve">- Teks BIRU = sel input, silakan diisi/diubah sesuai transaksi Anda</t>
  </si>
  <si>
    <t xml:space="preserve">- Teks HITAM = rumus otomatis, JANGAN diedit manual</t>
  </si>
  <si>
    <t xml:space="preserve">- Sel KUNING = asumsi/referensi kunci yang bisa disesuaikan</t>
  </si>
  <si>
    <t xml:space="preserve">BEDA BUKU KAS UMUM DENGAN BUKU KAS SEDERHANA:</t>
  </si>
  <si>
    <t xml:space="preserve">Buku Kas Umum (BKU) memakai Kode Rekening/akun untuk mengelompokkan transaksi (mirip chart of accounts),</t>
  </si>
  <si>
    <t xml:space="preserve">dilengkapi Nomor Bukti transaksi dan blok Rekapitulasi resmi dengan pengesahan — format ini umum dipakai</t>
  </si>
  <si>
    <t xml:space="preserve">organisasi, sekolah (dana BOS), koperasi, atau instansi yang butuh pertanggungjawaban dan audit berkala.</t>
  </si>
  <si>
    <t xml:space="preserve">Untuk pencatatan kas usaha kecil sehari-hari tanpa kebutuhan kode akun formal, template Kas Masuk Keluar Sederhana lebih ringkas.</t>
  </si>
  <si>
    <t xml:space="preserve">Daftar Kode Rekening/Akun</t>
  </si>
  <si>
    <t xml:space="preserve">Kode</t>
  </si>
  <si>
    <t xml:space="preserve">Nama Akun</t>
  </si>
  <si>
    <t xml:space="preserve">Jenis</t>
  </si>
  <si>
    <t xml:space="preserve">4.1</t>
  </si>
  <si>
    <t xml:space="preserve">Penerimaan Iuran/Kontribusi Anggota</t>
  </si>
  <si>
    <t xml:space="preserve">Penerimaan</t>
  </si>
  <si>
    <t xml:space="preserve">4.2</t>
  </si>
  <si>
    <t xml:space="preserve">Penerimaan Donasi/Hibah</t>
  </si>
  <si>
    <t xml:space="preserve">4.3</t>
  </si>
  <si>
    <t xml:space="preserve">Penerimaan Lain-lain</t>
  </si>
  <si>
    <t xml:space="preserve">5.1</t>
  </si>
  <si>
    <t xml:space="preserve">Belanja Operasional Kantor</t>
  </si>
  <si>
    <t xml:space="preserve">Pengeluaran</t>
  </si>
  <si>
    <t xml:space="preserve">5.2</t>
  </si>
  <si>
    <t xml:space="preserve">Belanja Gaji/Honor</t>
  </si>
  <si>
    <t xml:space="preserve">5.3</t>
  </si>
  <si>
    <t xml:space="preserve">Belanja Sewa &amp; Utilitas</t>
  </si>
  <si>
    <t xml:space="preserve">5.4</t>
  </si>
  <si>
    <t xml:space="preserve">Belanja Perlengkapan</t>
  </si>
  <si>
    <t xml:space="preserve">5.5</t>
  </si>
  <si>
    <t xml:space="preserve">Belanja Lain-lain</t>
  </si>
  <si>
    <t xml:space="preserve">Catatan: Sesuaikan kode dan nama akun dengan struktur pertanggungjawaban organisasi Anda (mis. kode BOS/BOSP jika untuk sekolah).</t>
  </si>
  <si>
    <t xml:space="preserve">Buku Kas Umum</t>
  </si>
  <si>
    <t xml:space="preserve">Saldo Awal (Rp):</t>
  </si>
  <si>
    <t xml:space="preserve">No</t>
  </si>
  <si>
    <t xml:space="preserve">Tanggal</t>
  </si>
  <si>
    <t xml:space="preserve">Kode Rekening</t>
  </si>
  <si>
    <t xml:space="preserve">Uraian</t>
  </si>
  <si>
    <t xml:space="preserve">No. Bukti</t>
  </si>
  <si>
    <t xml:space="preserve">Penerimaan (Rp)</t>
  </si>
  <si>
    <t xml:space="preserve">Pengeluaran (Rp)</t>
  </si>
  <si>
    <t xml:space="preserve">Saldo (Rp)</t>
  </si>
  <si>
    <t xml:space="preserve">Iuran anggota Agustus</t>
  </si>
  <si>
    <t xml:space="preserve">BKM-001</t>
  </si>
  <si>
    <t xml:space="preserve">Beli ATK &amp; perlengkapan kantor</t>
  </si>
  <si>
    <t xml:space="preserve">BKK-001</t>
  </si>
  <si>
    <t xml:space="preserve">Bayar listrik &amp; air kantor</t>
  </si>
  <si>
    <t xml:space="preserve">BKK-002</t>
  </si>
  <si>
    <t xml:space="preserve">Donasi dari donatur</t>
  </si>
  <si>
    <t xml:space="preserve">BKM-002</t>
  </si>
  <si>
    <t xml:space="preserve">Honor pengurus bulan ini</t>
  </si>
  <si>
    <t xml:space="preserve">BKK-003</t>
  </si>
  <si>
    <t xml:space="preserve">Iuran susulan anggota</t>
  </si>
  <si>
    <t xml:space="preserve">BKM-003</t>
  </si>
  <si>
    <t xml:space="preserve">Beli perlengkapan acara</t>
  </si>
  <si>
    <t xml:space="preserve">BKK-004</t>
  </si>
  <si>
    <t xml:space="preserve">Sewa tempat pertemuan</t>
  </si>
  <si>
    <t xml:space="preserve">BKK-005</t>
  </si>
  <si>
    <t xml:space="preserve">Penerimaan lain-lain</t>
  </si>
  <si>
    <t xml:space="preserve">BKM-004</t>
  </si>
  <si>
    <t xml:space="preserve">Biaya operasional lain</t>
  </si>
  <si>
    <t xml:space="preserve">BKK-006</t>
  </si>
  <si>
    <t xml:space="preserve">TOTAL</t>
  </si>
  <si>
    <t xml:space="preserve">Rekapitulasi Buku Kas Umum Bulanan</t>
  </si>
  <si>
    <t xml:space="preserve">Bulan</t>
  </si>
  <si>
    <t xml:space="preserve">Saldo Awal (Rp)</t>
  </si>
  <si>
    <t xml:space="preserve">Total Penerimaan (Rp)</t>
  </si>
  <si>
    <t xml:space="preserve">Total Pengeluaran (Rp)</t>
  </si>
  <si>
    <t xml:space="preserve">Saldo Akhir (Rp)</t>
  </si>
  <si>
    <t xml:space="preserve">Agustus 2026</t>
  </si>
  <si>
    <t xml:space="preserve">LEMBAR PENGESAHAN</t>
  </si>
  <si>
    <t xml:space="preserve">Dibuat oleh (Bendahara):</t>
  </si>
  <si>
    <t xml:space="preserve">Nama &amp; Tanda Tangan: ___________________</t>
  </si>
  <si>
    <t xml:space="preserve">Diperiksa/Disetujui oleh (Ketua/Pimpinan):</t>
  </si>
  <si>
    <t xml:space="preserve">Tanggal Pengesahan: ___________________</t>
  </si>
  <si>
    <t xml:space="preserve">Rincian Penerimaan per Kode Rekening</t>
  </si>
  <si>
    <t xml:space="preserve">Total (Rp)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</si>
</sst>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dd/mm/yyyy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name val="Arial"/>
      <family val="0"/>
      <charset val="1"/>
    </font>
    <font>
      <sz val="11"/>
      <color rgb="FF008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E293B"/>
        <bgColor rgb="FF0F172A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Total Transaksi per Kode Rekening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'Rekapitulasi Bulanan'!C18</c:f>
              <c:strCache>
                <c:ptCount val="1"/>
                <c:pt idx="0">
                  <c:v>Total (Rp)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'Rekapitulasi Bulanan'!$A$19:$A$26</c:f>
              <c:strCache>
                <c:ptCount val="8"/>
                <c:pt idx="0">
                  <c:v>4.1</c:v>
                </c:pt>
                <c:pt idx="1">
                  <c:v>4.2</c:v>
                </c:pt>
                <c:pt idx="2">
                  <c:v>4.3</c:v>
                </c:pt>
                <c:pt idx="3">
                  <c:v>5.1</c:v>
                </c:pt>
                <c:pt idx="4">
                  <c:v>5.2</c:v>
                </c:pt>
                <c:pt idx="5">
                  <c:v>5.3</c:v>
                </c:pt>
                <c:pt idx="6">
                  <c:v>5.4</c:v>
                </c:pt>
                <c:pt idx="7">
                  <c:v>5.5</c:v>
                </c:pt>
              </c:strCache>
            </c:strRef>
          </c:cat>
          <c:val>
            <c:numRef>
              <c:f>'Rekapitulasi Bulanan'!$C$19:$C$26</c:f>
              <c:numCache>
                <c:formatCode>#,##0</c:formatCode>
                <c:ptCount val="8"/>
                <c:pt idx="0">
                  <c:v>6200000</c:v>
                </c:pt>
                <c:pt idx="1">
                  <c:v>3000000</c:v>
                </c:pt>
                <c:pt idx="2">
                  <c:v>800000</c:v>
                </c:pt>
                <c:pt idx="3">
                  <c:v>750000</c:v>
                </c:pt>
                <c:pt idx="4">
                  <c:v>2500000</c:v>
                </c:pt>
                <c:pt idx="5">
                  <c:v>1600000</c:v>
                </c:pt>
                <c:pt idx="6">
                  <c:v>900000</c:v>
                </c:pt>
                <c:pt idx="7">
                  <c:v>450000</c:v>
                </c:pt>
              </c:numCache>
            </c:numRef>
          </c:val>
        </c:ser>
        <c:gapWidth val="150"/>
        <c:overlap val="0"/>
        <c:axId val="97952535"/>
        <c:axId val="8380634"/>
      </c:barChart>
      <c:catAx>
        <c:axId val="97952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380634"/>
        <c:crosses val="autoZero"/>
        <c:auto val="1"/>
        <c:lblAlgn val="ctr"/>
        <c:lblOffset val="100"/>
        <c:noMultiLvlLbl val="0"/>
      </c:catAx>
      <c:valAx>
        <c:axId val="838063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95253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16</xdr:row>
      <xdr:rowOff>10080</xdr:rowOff>
    </xdr:from>
    <xdr:to>
      <xdr:col>12</xdr:col>
      <xdr:colOff>210600</xdr:colOff>
      <xdr:row>33</xdr:row>
      <xdr:rowOff>11520</xdr:rowOff>
    </xdr:to>
    <xdr:graphicFrame>
      <xdr:nvGraphicFramePr>
        <xdr:cNvPr id="0" name="Chart 1"/>
        <xdr:cNvGraphicFramePr/>
      </xdr:nvGraphicFramePr>
      <xdr:xfrm>
        <a:off x="5216040" y="323856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28.35" hidden="false" customHeight="false" outlineLevel="0" collapsed="false">
      <c r="A4" s="3" t="s">
        <v>2</v>
      </c>
    </row>
    <row r="5" customFormat="false" ht="28.35" hidden="false" customHeight="false" outlineLevel="0" collapsed="false">
      <c r="A5" s="3" t="s">
        <v>3</v>
      </c>
    </row>
    <row r="6" customFormat="false" ht="28.35" hidden="false" customHeight="false" outlineLevel="0" collapsed="false">
      <c r="A6" s="3" t="s">
        <v>4</v>
      </c>
    </row>
    <row r="7" customFormat="false" ht="28.3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/>
    </row>
    <row r="9" customFormat="false" ht="15" hidden="false" customHeight="false" outlineLevel="0" collapsed="false">
      <c r="A9" s="4" t="s">
        <v>6</v>
      </c>
    </row>
    <row r="10" customFormat="false" ht="1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/>
    </row>
    <row r="14" customFormat="false" ht="15" hidden="false" customHeight="false" outlineLevel="0" collapsed="false">
      <c r="A14" s="4" t="s">
        <v>10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  <row r="17" customFormat="false" ht="15" hidden="false" customHeight="false" outlineLevel="0" collapsed="false">
      <c r="A17" s="3" t="s">
        <v>13</v>
      </c>
    </row>
    <row r="18" customFormat="false" ht="28.35" hidden="false" customHeight="false" outlineLevel="0" collapsed="false">
      <c r="A18" s="3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2"/>
    <col collapsed="false" customWidth="true" hidden="false" outlineLevel="0" max="3" min="3" style="0" width="14"/>
  </cols>
  <sheetData>
    <row r="1" customFormat="false" ht="17.35" hidden="false" customHeight="false" outlineLevel="0" collapsed="false">
      <c r="A1" s="1" t="s">
        <v>15</v>
      </c>
    </row>
    <row r="3" customFormat="false" ht="15" hidden="false" customHeight="false" outlineLevel="0" collapsed="false">
      <c r="A3" s="5" t="s">
        <v>16</v>
      </c>
      <c r="B3" s="5" t="s">
        <v>17</v>
      </c>
      <c r="C3" s="5" t="s">
        <v>18</v>
      </c>
    </row>
    <row r="4" customFormat="false" ht="15" hidden="false" customHeight="false" outlineLevel="0" collapsed="false">
      <c r="A4" s="6" t="s">
        <v>19</v>
      </c>
      <c r="B4" s="6" t="s">
        <v>20</v>
      </c>
      <c r="C4" s="6" t="s">
        <v>21</v>
      </c>
    </row>
    <row r="5" customFormat="false" ht="15" hidden="false" customHeight="false" outlineLevel="0" collapsed="false">
      <c r="A5" s="6" t="s">
        <v>22</v>
      </c>
      <c r="B5" s="6" t="s">
        <v>23</v>
      </c>
      <c r="C5" s="6" t="s">
        <v>21</v>
      </c>
    </row>
    <row r="6" customFormat="false" ht="15" hidden="false" customHeight="false" outlineLevel="0" collapsed="false">
      <c r="A6" s="6" t="s">
        <v>24</v>
      </c>
      <c r="B6" s="6" t="s">
        <v>25</v>
      </c>
      <c r="C6" s="6" t="s">
        <v>21</v>
      </c>
    </row>
    <row r="7" customFormat="false" ht="15" hidden="false" customHeight="false" outlineLevel="0" collapsed="false">
      <c r="A7" s="6" t="s">
        <v>26</v>
      </c>
      <c r="B7" s="6" t="s">
        <v>27</v>
      </c>
      <c r="C7" s="6" t="s">
        <v>28</v>
      </c>
    </row>
    <row r="8" customFormat="false" ht="15" hidden="false" customHeight="false" outlineLevel="0" collapsed="false">
      <c r="A8" s="6" t="s">
        <v>29</v>
      </c>
      <c r="B8" s="6" t="s">
        <v>30</v>
      </c>
      <c r="C8" s="6" t="s">
        <v>28</v>
      </c>
    </row>
    <row r="9" customFormat="false" ht="15" hidden="false" customHeight="false" outlineLevel="0" collapsed="false">
      <c r="A9" s="6" t="s">
        <v>31</v>
      </c>
      <c r="B9" s="6" t="s">
        <v>32</v>
      </c>
      <c r="C9" s="6" t="s">
        <v>28</v>
      </c>
    </row>
    <row r="10" customFormat="false" ht="15" hidden="false" customHeight="false" outlineLevel="0" collapsed="false">
      <c r="A10" s="6" t="s">
        <v>33</v>
      </c>
      <c r="B10" s="6" t="s">
        <v>34</v>
      </c>
      <c r="C10" s="6" t="s">
        <v>28</v>
      </c>
    </row>
    <row r="11" customFormat="false" ht="15" hidden="false" customHeight="false" outlineLevel="0" collapsed="false">
      <c r="A11" s="6" t="s">
        <v>35</v>
      </c>
      <c r="B11" s="6" t="s">
        <v>36</v>
      </c>
      <c r="C11" s="6" t="s">
        <v>28</v>
      </c>
    </row>
    <row r="13" customFormat="false" ht="15" hidden="false" customHeight="false" outlineLevel="0" collapsed="false">
      <c r="A13" s="7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3" min="2" style="0" width="13"/>
    <col collapsed="false" customWidth="true" hidden="false" outlineLevel="0" max="4" min="4" style="0" width="26"/>
    <col collapsed="false" customWidth="true" hidden="false" outlineLevel="0" max="5" min="5" style="0" width="12"/>
    <col collapsed="false" customWidth="true" hidden="false" outlineLevel="0" max="7" min="6" style="0" width="15"/>
    <col collapsed="false" customWidth="true" hidden="false" outlineLevel="0" max="8" min="8" style="0" width="16"/>
  </cols>
  <sheetData>
    <row r="1" customFormat="false" ht="17.35" hidden="false" customHeight="false" outlineLevel="0" collapsed="false">
      <c r="A1" s="1" t="s">
        <v>38</v>
      </c>
      <c r="E1" s="2" t="s">
        <v>39</v>
      </c>
      <c r="F1" s="8" t="n">
        <v>8000000</v>
      </c>
    </row>
    <row r="3" customFormat="false" ht="26.85" hidden="false" customHeight="false" outlineLevel="0" collapsed="false">
      <c r="A3" s="5" t="s">
        <v>40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46</v>
      </c>
      <c r="H3" s="5" t="s">
        <v>47</v>
      </c>
    </row>
    <row r="4" customFormat="false" ht="15" hidden="false" customHeight="false" outlineLevel="0" collapsed="false">
      <c r="A4" s="9" t="n">
        <v>1</v>
      </c>
      <c r="B4" s="10" t="n">
        <v>46235</v>
      </c>
      <c r="C4" s="11" t="s">
        <v>19</v>
      </c>
      <c r="D4" s="11" t="s">
        <v>48</v>
      </c>
      <c r="E4" s="11" t="s">
        <v>49</v>
      </c>
      <c r="F4" s="12" t="n">
        <v>5000000</v>
      </c>
      <c r="G4" s="12" t="n">
        <v>0</v>
      </c>
      <c r="H4" s="13" t="n">
        <f aca="false">$F$1+F4-G4</f>
        <v>13000000</v>
      </c>
    </row>
    <row r="5" customFormat="false" ht="15" hidden="false" customHeight="false" outlineLevel="0" collapsed="false">
      <c r="A5" s="9" t="n">
        <v>2</v>
      </c>
      <c r="B5" s="10" t="n">
        <v>46237</v>
      </c>
      <c r="C5" s="11" t="s">
        <v>26</v>
      </c>
      <c r="D5" s="11" t="s">
        <v>50</v>
      </c>
      <c r="E5" s="11" t="s">
        <v>51</v>
      </c>
      <c r="F5" s="12" t="n">
        <v>0</v>
      </c>
      <c r="G5" s="12" t="n">
        <v>750000</v>
      </c>
      <c r="H5" s="13" t="n">
        <f aca="false">H4+F5-G5</f>
        <v>12250000</v>
      </c>
    </row>
    <row r="6" customFormat="false" ht="15" hidden="false" customHeight="false" outlineLevel="0" collapsed="false">
      <c r="A6" s="9" t="n">
        <v>3</v>
      </c>
      <c r="B6" s="10" t="n">
        <v>46239</v>
      </c>
      <c r="C6" s="11" t="s">
        <v>31</v>
      </c>
      <c r="D6" s="11" t="s">
        <v>52</v>
      </c>
      <c r="E6" s="11" t="s">
        <v>53</v>
      </c>
      <c r="F6" s="12" t="n">
        <v>0</v>
      </c>
      <c r="G6" s="12" t="n">
        <v>600000</v>
      </c>
      <c r="H6" s="13" t="n">
        <f aca="false">H5+F6-G6</f>
        <v>11650000</v>
      </c>
    </row>
    <row r="7" customFormat="false" ht="15" hidden="false" customHeight="false" outlineLevel="0" collapsed="false">
      <c r="A7" s="9" t="n">
        <v>4</v>
      </c>
      <c r="B7" s="10" t="n">
        <v>46242</v>
      </c>
      <c r="C7" s="11" t="s">
        <v>22</v>
      </c>
      <c r="D7" s="11" t="s">
        <v>54</v>
      </c>
      <c r="E7" s="11" t="s">
        <v>55</v>
      </c>
      <c r="F7" s="12" t="n">
        <v>3000000</v>
      </c>
      <c r="G7" s="12" t="n">
        <v>0</v>
      </c>
      <c r="H7" s="13" t="n">
        <f aca="false">H6+F7-G7</f>
        <v>14650000</v>
      </c>
    </row>
    <row r="8" customFormat="false" ht="15" hidden="false" customHeight="false" outlineLevel="0" collapsed="false">
      <c r="A8" s="9" t="n">
        <v>5</v>
      </c>
      <c r="B8" s="10" t="n">
        <v>46244</v>
      </c>
      <c r="C8" s="11" t="s">
        <v>29</v>
      </c>
      <c r="D8" s="11" t="s">
        <v>56</v>
      </c>
      <c r="E8" s="11" t="s">
        <v>57</v>
      </c>
      <c r="F8" s="12" t="n">
        <v>0</v>
      </c>
      <c r="G8" s="12" t="n">
        <v>2500000</v>
      </c>
      <c r="H8" s="13" t="n">
        <f aca="false">H7+F8-G8</f>
        <v>12150000</v>
      </c>
    </row>
    <row r="9" customFormat="false" ht="15" hidden="false" customHeight="false" outlineLevel="0" collapsed="false">
      <c r="A9" s="9" t="n">
        <v>6</v>
      </c>
      <c r="B9" s="10" t="n">
        <v>46249</v>
      </c>
      <c r="C9" s="11" t="s">
        <v>19</v>
      </c>
      <c r="D9" s="11" t="s">
        <v>58</v>
      </c>
      <c r="E9" s="11" t="s">
        <v>59</v>
      </c>
      <c r="F9" s="12" t="n">
        <v>1200000</v>
      </c>
      <c r="G9" s="12" t="n">
        <v>0</v>
      </c>
      <c r="H9" s="13" t="n">
        <f aca="false">H8+F9-G9</f>
        <v>13350000</v>
      </c>
    </row>
    <row r="10" customFormat="false" ht="15" hidden="false" customHeight="false" outlineLevel="0" collapsed="false">
      <c r="A10" s="9" t="n">
        <v>7</v>
      </c>
      <c r="B10" s="10" t="n">
        <v>46252</v>
      </c>
      <c r="C10" s="11" t="s">
        <v>33</v>
      </c>
      <c r="D10" s="11" t="s">
        <v>60</v>
      </c>
      <c r="E10" s="11" t="s">
        <v>61</v>
      </c>
      <c r="F10" s="12" t="n">
        <v>0</v>
      </c>
      <c r="G10" s="12" t="n">
        <v>900000</v>
      </c>
      <c r="H10" s="13" t="n">
        <f aca="false">H9+F10-G10</f>
        <v>12450000</v>
      </c>
    </row>
    <row r="11" customFormat="false" ht="15" hidden="false" customHeight="false" outlineLevel="0" collapsed="false">
      <c r="A11" s="9" t="n">
        <v>8</v>
      </c>
      <c r="B11" s="10" t="n">
        <v>46256</v>
      </c>
      <c r="C11" s="11" t="s">
        <v>31</v>
      </c>
      <c r="D11" s="11" t="s">
        <v>62</v>
      </c>
      <c r="E11" s="11" t="s">
        <v>63</v>
      </c>
      <c r="F11" s="12" t="n">
        <v>0</v>
      </c>
      <c r="G11" s="12" t="n">
        <v>1000000</v>
      </c>
      <c r="H11" s="13" t="n">
        <f aca="false">H10+F11-G11</f>
        <v>11450000</v>
      </c>
    </row>
    <row r="12" customFormat="false" ht="15" hidden="false" customHeight="false" outlineLevel="0" collapsed="false">
      <c r="A12" s="9" t="n">
        <v>9</v>
      </c>
      <c r="B12" s="10" t="n">
        <v>46259</v>
      </c>
      <c r="C12" s="11" t="s">
        <v>24</v>
      </c>
      <c r="D12" s="11" t="s">
        <v>64</v>
      </c>
      <c r="E12" s="11" t="s">
        <v>65</v>
      </c>
      <c r="F12" s="12" t="n">
        <v>800000</v>
      </c>
      <c r="G12" s="12" t="n">
        <v>0</v>
      </c>
      <c r="H12" s="13" t="n">
        <f aca="false">H11+F12-G12</f>
        <v>12250000</v>
      </c>
    </row>
    <row r="13" customFormat="false" ht="15" hidden="false" customHeight="false" outlineLevel="0" collapsed="false">
      <c r="A13" s="9" t="n">
        <v>10</v>
      </c>
      <c r="B13" s="10" t="n">
        <v>46262</v>
      </c>
      <c r="C13" s="11" t="s">
        <v>35</v>
      </c>
      <c r="D13" s="11" t="s">
        <v>66</v>
      </c>
      <c r="E13" s="11" t="s">
        <v>67</v>
      </c>
      <c r="F13" s="12" t="n">
        <v>0</v>
      </c>
      <c r="G13" s="12" t="n">
        <v>450000</v>
      </c>
      <c r="H13" s="13" t="n">
        <f aca="false">H12+F13-G13</f>
        <v>11800000</v>
      </c>
    </row>
    <row r="14" customFormat="false" ht="15" hidden="false" customHeight="false" outlineLevel="0" collapsed="false">
      <c r="D14" s="14" t="s">
        <v>68</v>
      </c>
      <c r="F14" s="15" t="n">
        <f aca="false">SUM(F4:F13)</f>
        <v>10000000</v>
      </c>
      <c r="G14" s="15" t="n">
        <f aca="false">SUM(G4:G13)</f>
        <v>6200000</v>
      </c>
      <c r="H14" s="15" t="n">
        <f aca="false">H13</f>
        <v>11800000</v>
      </c>
    </row>
  </sheetData>
  <dataValidations count="1">
    <dataValidation allowBlank="true" errorStyle="stop" operator="between" showDropDown="false" showErrorMessage="false" showInputMessage="false" sqref="C4:C33" type="list">
      <formula1>'Kode Rekening'!$A$4:$A$11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8"/>
    <col collapsed="false" customWidth="true" hidden="false" outlineLevel="0" max="4" min="3" style="0" width="20"/>
    <col collapsed="false" customWidth="true" hidden="false" outlineLevel="0" max="5" min="5" style="0" width="18"/>
  </cols>
  <sheetData>
    <row r="1" customFormat="false" ht="17.35" hidden="false" customHeight="false" outlineLevel="0" collapsed="false">
      <c r="A1" s="1" t="s">
        <v>69</v>
      </c>
    </row>
    <row r="3" customFormat="false" ht="26.85" hidden="false" customHeight="false" outlineLevel="0" collapsed="false">
      <c r="A3" s="5" t="s">
        <v>70</v>
      </c>
      <c r="B3" s="5" t="s">
        <v>71</v>
      </c>
      <c r="C3" s="5" t="s">
        <v>72</v>
      </c>
      <c r="D3" s="5" t="s">
        <v>73</v>
      </c>
      <c r="E3" s="5" t="s">
        <v>74</v>
      </c>
    </row>
    <row r="4" customFormat="false" ht="15" hidden="false" customHeight="false" outlineLevel="0" collapsed="false">
      <c r="A4" s="11" t="s">
        <v>75</v>
      </c>
      <c r="B4" s="13" t="n">
        <f aca="false">'Buku Kas Umum'!$F$1</f>
        <v>8000000</v>
      </c>
      <c r="C4" s="13" t="n">
        <f aca="false">'Buku Kas Umum'!F14</f>
        <v>10000000</v>
      </c>
      <c r="D4" s="13" t="n">
        <f aca="false">'Buku Kas Umum'!G14</f>
        <v>6200000</v>
      </c>
      <c r="E4" s="15" t="n">
        <f aca="false">B4+C4-D4</f>
        <v>11800000</v>
      </c>
    </row>
    <row r="8" customFormat="false" ht="15" hidden="false" customHeight="false" outlineLevel="0" collapsed="false">
      <c r="A8" s="2" t="s">
        <v>76</v>
      </c>
    </row>
    <row r="9" customFormat="false" ht="15" hidden="false" customHeight="false" outlineLevel="0" collapsed="false">
      <c r="A9" s="16" t="s">
        <v>77</v>
      </c>
    </row>
    <row r="10" customFormat="false" ht="15" hidden="false" customHeight="false" outlineLevel="0" collapsed="false">
      <c r="A10" s="16" t="s">
        <v>78</v>
      </c>
    </row>
    <row r="11" customFormat="false" ht="15" hidden="false" customHeight="false" outlineLevel="0" collapsed="false">
      <c r="A11" s="16"/>
    </row>
    <row r="12" customFormat="false" ht="15" hidden="false" customHeight="false" outlineLevel="0" collapsed="false">
      <c r="A12" s="16" t="s">
        <v>79</v>
      </c>
    </row>
    <row r="13" customFormat="false" ht="15" hidden="false" customHeight="false" outlineLevel="0" collapsed="false">
      <c r="A13" s="16" t="s">
        <v>78</v>
      </c>
    </row>
    <row r="14" customFormat="false" ht="15" hidden="false" customHeight="false" outlineLevel="0" collapsed="false">
      <c r="A14" s="16"/>
    </row>
    <row r="15" customFormat="false" ht="15" hidden="false" customHeight="false" outlineLevel="0" collapsed="false">
      <c r="A15" s="16" t="s">
        <v>80</v>
      </c>
    </row>
    <row r="17" customFormat="false" ht="15" hidden="false" customHeight="false" outlineLevel="0" collapsed="false">
      <c r="A17" s="2" t="s">
        <v>81</v>
      </c>
    </row>
    <row r="18" customFormat="false" ht="15" hidden="false" customHeight="false" outlineLevel="0" collapsed="false">
      <c r="A18" s="5" t="s">
        <v>16</v>
      </c>
      <c r="B18" s="5" t="s">
        <v>17</v>
      </c>
      <c r="C18" s="5" t="s">
        <v>82</v>
      </c>
    </row>
    <row r="19" customFormat="false" ht="15" hidden="false" customHeight="false" outlineLevel="0" collapsed="false">
      <c r="A19" s="17" t="str">
        <f aca="false">'Kode Rekening'!A4</f>
        <v>4.1</v>
      </c>
      <c r="B19" s="17" t="str">
        <f aca="false">'Kode Rekening'!B4</f>
        <v>Penerimaan Iuran/Kontribusi Anggota</v>
      </c>
      <c r="C19" s="13" t="n">
        <f aca="false">SUMIFS('Buku Kas Umum'!$F$4:$F$13,'Buku Kas Umum'!$C$4:$C$13,A19)+SUMIFS('Buku Kas Umum'!$G$4:$G$13,'Buku Kas Umum'!$C$4:$C$13,A19)</f>
        <v>6200000</v>
      </c>
    </row>
    <row r="20" customFormat="false" ht="15" hidden="false" customHeight="false" outlineLevel="0" collapsed="false">
      <c r="A20" s="17" t="str">
        <f aca="false">'Kode Rekening'!A5</f>
        <v>4.2</v>
      </c>
      <c r="B20" s="17" t="str">
        <f aca="false">'Kode Rekening'!B5</f>
        <v>Penerimaan Donasi/Hibah</v>
      </c>
      <c r="C20" s="13" t="n">
        <f aca="false">SUMIFS('Buku Kas Umum'!$F$4:$F$13,'Buku Kas Umum'!$C$4:$C$13,A20)+SUMIFS('Buku Kas Umum'!$G$4:$G$13,'Buku Kas Umum'!$C$4:$C$13,A20)</f>
        <v>3000000</v>
      </c>
    </row>
    <row r="21" customFormat="false" ht="15" hidden="false" customHeight="false" outlineLevel="0" collapsed="false">
      <c r="A21" s="17" t="str">
        <f aca="false">'Kode Rekening'!A6</f>
        <v>4.3</v>
      </c>
      <c r="B21" s="17" t="str">
        <f aca="false">'Kode Rekening'!B6</f>
        <v>Penerimaan Lain-lain</v>
      </c>
      <c r="C21" s="13" t="n">
        <f aca="false">SUMIFS('Buku Kas Umum'!$F$4:$F$13,'Buku Kas Umum'!$C$4:$C$13,A21)+SUMIFS('Buku Kas Umum'!$G$4:$G$13,'Buku Kas Umum'!$C$4:$C$13,A21)</f>
        <v>800000</v>
      </c>
    </row>
    <row r="22" customFormat="false" ht="15" hidden="false" customHeight="false" outlineLevel="0" collapsed="false">
      <c r="A22" s="17" t="str">
        <f aca="false">'Kode Rekening'!A7</f>
        <v>5.1</v>
      </c>
      <c r="B22" s="17" t="str">
        <f aca="false">'Kode Rekening'!B7</f>
        <v>Belanja Operasional Kantor</v>
      </c>
      <c r="C22" s="13" t="n">
        <f aca="false">SUMIFS('Buku Kas Umum'!$F$4:$F$13,'Buku Kas Umum'!$C$4:$C$13,A22)+SUMIFS('Buku Kas Umum'!$G$4:$G$13,'Buku Kas Umum'!$C$4:$C$13,A22)</f>
        <v>750000</v>
      </c>
    </row>
    <row r="23" customFormat="false" ht="15" hidden="false" customHeight="false" outlineLevel="0" collapsed="false">
      <c r="A23" s="17" t="str">
        <f aca="false">'Kode Rekening'!A8</f>
        <v>5.2</v>
      </c>
      <c r="B23" s="17" t="str">
        <f aca="false">'Kode Rekening'!B8</f>
        <v>Belanja Gaji/Honor</v>
      </c>
      <c r="C23" s="13" t="n">
        <f aca="false">SUMIFS('Buku Kas Umum'!$F$4:$F$13,'Buku Kas Umum'!$C$4:$C$13,A23)+SUMIFS('Buku Kas Umum'!$G$4:$G$13,'Buku Kas Umum'!$C$4:$C$13,A23)</f>
        <v>2500000</v>
      </c>
    </row>
    <row r="24" customFormat="false" ht="15" hidden="false" customHeight="false" outlineLevel="0" collapsed="false">
      <c r="A24" s="17" t="str">
        <f aca="false">'Kode Rekening'!A9</f>
        <v>5.3</v>
      </c>
      <c r="B24" s="17" t="str">
        <f aca="false">'Kode Rekening'!B9</f>
        <v>Belanja Sewa &amp; Utilitas</v>
      </c>
      <c r="C24" s="13" t="n">
        <f aca="false">SUMIFS('Buku Kas Umum'!$F$4:$F$13,'Buku Kas Umum'!$C$4:$C$13,A24)+SUMIFS('Buku Kas Umum'!$G$4:$G$13,'Buku Kas Umum'!$C$4:$C$13,A24)</f>
        <v>1600000</v>
      </c>
    </row>
    <row r="25" customFormat="false" ht="15" hidden="false" customHeight="false" outlineLevel="0" collapsed="false">
      <c r="A25" s="17" t="str">
        <f aca="false">'Kode Rekening'!A10</f>
        <v>5.4</v>
      </c>
      <c r="B25" s="17" t="str">
        <f aca="false">'Kode Rekening'!B10</f>
        <v>Belanja Perlengkapan</v>
      </c>
      <c r="C25" s="13" t="n">
        <f aca="false">SUMIFS('Buku Kas Umum'!$F$4:$F$13,'Buku Kas Umum'!$C$4:$C$13,A25)+SUMIFS('Buku Kas Umum'!$G$4:$G$13,'Buku Kas Umum'!$C$4:$C$13,A25)</f>
        <v>900000</v>
      </c>
    </row>
    <row r="26" customFormat="false" ht="15" hidden="false" customHeight="false" outlineLevel="0" collapsed="false">
      <c r="A26" s="17" t="str">
        <f aca="false">'Kode Rekening'!A11</f>
        <v>5.5</v>
      </c>
      <c r="B26" s="17" t="str">
        <f aca="false">'Kode Rekening'!B11</f>
        <v>Belanja Lain-lain</v>
      </c>
      <c r="C26" s="13" t="n">
        <f aca="false">SUMIFS('Buku Kas Umum'!$F$4:$F$13,'Buku Kas Umum'!$C$4:$C$13,A26)+SUMIFS('Buku Kas Umum'!$G$4:$G$13,'Buku Kas Umum'!$C$4:$C$13,A26)</f>
        <v>450000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2026-08-12T04:17:19Z</dcterms:created>
  <dc:creator>openpyxl</dc:creator>
  <dc:description/>
  <dc:language>en-US</dc:language>
  <cp:lastModifiedBy/>
  <dcterms:modified xsi:type="dcterms:W3CDTF">2026-08-12T04:17:26Z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