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 Absensi" sheetId="1" state="visible" r:id="rId3"/>
    <sheet name="Dashboa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<sst xmlns="http://schemas.openxmlformats.org/spreadsheetml/2006/main" count="235" uniqueCount="25">
  <si>
    <t xml:space="preserve">Nama</t>
  </si>
  <si>
    <t xml:space="preserve">Tanggal</t>
  </si>
  <si>
    <t xml:space="preserve">Jam Masuk</t>
  </si>
  <si>
    <t xml:space="preserve">Jam Keluar</t>
  </si>
  <si>
    <t xml:space="preserve">Status</t>
  </si>
  <si>
    <t xml:space="preserve">Andi Saputra</t>
  </si>
  <si>
    <t xml:space="preserve">Hadir</t>
  </si>
  <si>
    <t xml:space="preserve">Sakit</t>
  </si>
  <si>
    <t xml:space="preserve">Alpha</t>
  </si>
  <si>
    <t xml:space="preserve">Budi Santoso</t>
  </si>
  <si>
    <t xml:space="preserve">Citra Dewi</t>
  </si>
  <si>
    <t xml:space="preserve">Dian Permata</t>
  </si>
  <si>
    <t xml:space="preserve">Izin</t>
  </si>
  <si>
    <t xml:space="preserve">Eka Wijaya</t>
  </si>
  <si>
    <t xml:space="preserve">Catatan: Data di atas adalah data CONTOH/ILUSTRASI untuk simulasi dashboard. Ganti dengan data absensi karyawan Anda sendiri di sheet ini — Dashboard akan otomatis ter-update.</t>
  </si>
  <si>
    <t xml:space="preserve">Asumsi upah per jam kerja untuk simulasi payroll: Rp35,000/jam (contoh, sesuaikan dengan kebijakan perusahaan Anda).</t>
  </si>
  <si>
    <t xml:space="preserve">Dashboard Absensi &amp; Payroll 2026</t>
  </si>
  <si>
    <t xml:space="preserve">Upah per jam (Rp) — ubah sesuai kebijakan:</t>
  </si>
  <si>
    <t xml:space="preserve">Rekap Kehadiran &amp; Payroll per Karyawan (Agustus 2026)</t>
  </si>
  <si>
    <t xml:space="preserve">Jumlah Hadir</t>
  </si>
  <si>
    <t xml:space="preserve">Total Jam Kerja</t>
  </si>
  <si>
    <t xml:space="preserve">Estimasi Gaji (Rp)</t>
  </si>
  <si>
    <t xml:space="preserve">Total Hari Hadir (Semua)</t>
  </si>
  <si>
    <t xml:space="preserve">Rata-rata Kehadiran/Orang</t>
  </si>
  <si>
    <t xml:space="preserve">Total Estimasi Gaji (Rp)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</si>
</sst>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hh:mm"/>
    <numFmt numFmtId="167" formatCode="#,##0"/>
    <numFmt numFmtId="168" formatCode="[h]:mm"/>
    <numFmt numFmtId="169" formatCode="General"/>
    <numFmt numFmtId="170" formatCode="0.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8"/>
      <color rgb="FF134E4A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2"/>
      <color rgb="FF134E4A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D9488"/>
        <bgColor rgb="FF008080"/>
      </patternFill>
    </fill>
    <fill>
      <patternFill patternType="solid">
        <fgColor rgb="FFFEF9C3"/>
        <bgColor rgb="FFFFFF99"/>
      </patternFill>
    </fill>
    <fill>
      <patternFill patternType="solid">
        <fgColor rgb="FF0EA5E9"/>
        <bgColor rgb="FF0D9488"/>
      </patternFill>
    </fill>
    <fill>
      <patternFill patternType="solid">
        <fgColor rgb="FFF59E0B"/>
        <bgColor rgb="FFFFCC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11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11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1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0D948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D9488"/>
      <rgbColor rgb="FFC0C0C0"/>
      <rgbColor rgb="FF878787"/>
      <rgbColor rgb="FF9999FF"/>
      <rgbColor rgb="FF993366"/>
      <rgbColor rgb="FFFEF9C3"/>
      <rgbColor rgb="FFF9F9F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EA5E9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59E0B"/>
      <rgbColor rgb="FFFF6600"/>
      <rgbColor rgb="FF6B7280"/>
      <rgbColor rgb="FF969696"/>
      <rgbColor rgb="FF134E4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Jumlah Hari Hadir per Karyawan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Dashboard!B6</c:f>
              <c:strCache>
                <c:ptCount val="1"/>
                <c:pt idx="0">
                  <c:v>Jumlah Hadir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Dashboard!$A$7:$A$11</c:f>
              <c:strCache>
                <c:ptCount val="5"/>
                <c:pt idx="0">
                  <c:v>Andi Saputra</c:v>
                </c:pt>
                <c:pt idx="1">
                  <c:v>Budi Santoso</c:v>
                </c:pt>
                <c:pt idx="2">
                  <c:v>Citra Dewi</c:v>
                </c:pt>
                <c:pt idx="3">
                  <c:v>Dian Permata</c:v>
                </c:pt>
                <c:pt idx="4">
                  <c:v>Eka Wijaya</c:v>
                </c:pt>
              </c:strCache>
            </c:strRef>
          </c:cat>
          <c:val>
            <c:numRef>
              <c:f>Dashboard!$B$7:$B$11</c:f>
              <c:numCache>
                <c:formatCode>General</c:formatCode>
                <c:ptCount val="5"/>
                <c:pt idx="0">
                  <c:v>19</c:v>
                </c:pt>
                <c:pt idx="1">
                  <c:v>18</c:v>
                </c:pt>
                <c:pt idx="2">
                  <c:v>21</c:v>
                </c:pt>
                <c:pt idx="3">
                  <c:v>16</c:v>
                </c:pt>
                <c:pt idx="4">
                  <c:v>16</c:v>
                </c:pt>
              </c:numCache>
            </c:numRef>
          </c:val>
        </c:ser>
        <c:gapWidth val="150"/>
        <c:overlap val="0"/>
        <c:axId val="43846418"/>
        <c:axId val="63882463"/>
      </c:barChart>
      <c:catAx>
        <c:axId val="4384641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882463"/>
        <c:crosses val="autoZero"/>
        <c:auto val="1"/>
        <c:lblAlgn val="ctr"/>
        <c:lblOffset val="100"/>
        <c:noMultiLvlLbl val="0"/>
      </c:catAx>
      <c:valAx>
        <c:axId val="6388246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Hari Hadir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384641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15</xdr:row>
      <xdr:rowOff>101160</xdr:rowOff>
    </xdr:from>
    <xdr:to>
      <xdr:col>7</xdr:col>
      <xdr:colOff>206640</xdr:colOff>
      <xdr:row>32</xdr:row>
      <xdr:rowOff>102240</xdr:rowOff>
    </xdr:to>
    <xdr:graphicFrame>
      <xdr:nvGraphicFramePr>
        <xdr:cNvPr id="0" name="Chart 1"/>
        <xdr:cNvGraphicFramePr/>
      </xdr:nvGraphicFramePr>
      <xdr:xfrm>
        <a:off x="0" y="3591000"/>
        <a:ext cx="64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DataAbsensi" displayName="DataAbsensi" ref="A1:E106" headerRowCount="1" totalsRowCount="0" totalsRowShown="0">
  <autoFilter ref="A1:E106"/>
  <tableColumns count="5">
    <tableColumn id="1" name="Nama"/>
    <tableColumn id="2" name="Tanggal"/>
    <tableColumn id="3" name="Jam Masuk"/>
    <tableColumn id="4" name="Jam Keluar"/>
    <tableColumn id="5" name="Statu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5" min="3" style="0" width="1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0" t="s">
        <v>5</v>
      </c>
      <c r="B2" s="2" t="n">
        <v>46237</v>
      </c>
      <c r="C2" s="3" t="n">
        <v>0.345138888888889</v>
      </c>
      <c r="D2" s="3" t="n">
        <v>0.727083333333333</v>
      </c>
      <c r="E2" s="4" t="s">
        <v>6</v>
      </c>
    </row>
    <row r="3" customFormat="false" ht="15" hidden="false" customHeight="false" outlineLevel="0" collapsed="false">
      <c r="A3" s="0" t="s">
        <v>5</v>
      </c>
      <c r="B3" s="2" t="n">
        <v>46238</v>
      </c>
      <c r="E3" s="4" t="s">
        <v>7</v>
      </c>
    </row>
    <row r="4" customFormat="false" ht="15" hidden="false" customHeight="false" outlineLevel="0" collapsed="false">
      <c r="A4" s="0" t="s">
        <v>5</v>
      </c>
      <c r="B4" s="2" t="n">
        <v>46239</v>
      </c>
      <c r="C4" s="3" t="n">
        <v>0.344444444444444</v>
      </c>
      <c r="D4" s="3" t="n">
        <v>0.727083333333333</v>
      </c>
      <c r="E4" s="4" t="s">
        <v>6</v>
      </c>
    </row>
    <row r="5" customFormat="false" ht="15" hidden="false" customHeight="false" outlineLevel="0" collapsed="false">
      <c r="A5" s="0" t="s">
        <v>5</v>
      </c>
      <c r="B5" s="2" t="n">
        <v>46240</v>
      </c>
      <c r="C5" s="3" t="n">
        <v>0.336805555555556</v>
      </c>
      <c r="D5" s="3" t="n">
        <v>0.725694444444444</v>
      </c>
      <c r="E5" s="4" t="s">
        <v>6</v>
      </c>
    </row>
    <row r="6" customFormat="false" ht="15" hidden="false" customHeight="false" outlineLevel="0" collapsed="false">
      <c r="A6" s="0" t="s">
        <v>5</v>
      </c>
      <c r="B6" s="2" t="n">
        <v>46241</v>
      </c>
      <c r="C6" s="3" t="n">
        <v>0.347222222222222</v>
      </c>
      <c r="D6" s="3" t="n">
        <v>0.721527777777778</v>
      </c>
      <c r="E6" s="4" t="s">
        <v>6</v>
      </c>
    </row>
    <row r="7" customFormat="false" ht="15" hidden="false" customHeight="false" outlineLevel="0" collapsed="false">
      <c r="A7" s="0" t="s">
        <v>5</v>
      </c>
      <c r="B7" s="2" t="n">
        <v>46244</v>
      </c>
      <c r="C7" s="3" t="n">
        <v>0.335416666666667</v>
      </c>
      <c r="D7" s="3" t="n">
        <v>0.718055555555556</v>
      </c>
      <c r="E7" s="4" t="s">
        <v>6</v>
      </c>
    </row>
    <row r="8" customFormat="false" ht="15" hidden="false" customHeight="false" outlineLevel="0" collapsed="false">
      <c r="A8" s="0" t="s">
        <v>5</v>
      </c>
      <c r="B8" s="2" t="n">
        <v>46245</v>
      </c>
      <c r="C8" s="3" t="n">
        <v>0.334722222222222</v>
      </c>
      <c r="D8" s="3" t="n">
        <v>0.720138888888889</v>
      </c>
      <c r="E8" s="4" t="s">
        <v>6</v>
      </c>
    </row>
    <row r="9" customFormat="false" ht="15" hidden="false" customHeight="false" outlineLevel="0" collapsed="false">
      <c r="A9" s="0" t="s">
        <v>5</v>
      </c>
      <c r="B9" s="2" t="n">
        <v>46246</v>
      </c>
      <c r="C9" s="3" t="n">
        <v>0.347222222222222</v>
      </c>
      <c r="D9" s="3" t="n">
        <v>0.709027777777778</v>
      </c>
      <c r="E9" s="4" t="s">
        <v>6</v>
      </c>
    </row>
    <row r="10" customFormat="false" ht="15" hidden="false" customHeight="false" outlineLevel="0" collapsed="false">
      <c r="A10" s="0" t="s">
        <v>5</v>
      </c>
      <c r="B10" s="2" t="n">
        <v>46247</v>
      </c>
      <c r="C10" s="3" t="n">
        <v>0.341666666666667</v>
      </c>
      <c r="D10" s="3" t="n">
        <v>0.729166666666667</v>
      </c>
      <c r="E10" s="4" t="s">
        <v>6</v>
      </c>
    </row>
    <row r="11" customFormat="false" ht="15" hidden="false" customHeight="false" outlineLevel="0" collapsed="false">
      <c r="A11" s="0" t="s">
        <v>5</v>
      </c>
      <c r="B11" s="2" t="n">
        <v>46248</v>
      </c>
      <c r="C11" s="3" t="n">
        <v>0.346527777777778</v>
      </c>
      <c r="D11" s="3" t="n">
        <v>0.722222222222222</v>
      </c>
      <c r="E11" s="4" t="s">
        <v>6</v>
      </c>
    </row>
    <row r="12" customFormat="false" ht="15" hidden="false" customHeight="false" outlineLevel="0" collapsed="false">
      <c r="A12" s="0" t="s">
        <v>5</v>
      </c>
      <c r="B12" s="2" t="n">
        <v>46251</v>
      </c>
      <c r="C12" s="3" t="n">
        <v>0.333333333333333</v>
      </c>
      <c r="D12" s="3" t="n">
        <v>0.726388888888889</v>
      </c>
      <c r="E12" s="4" t="s">
        <v>6</v>
      </c>
    </row>
    <row r="13" customFormat="false" ht="15" hidden="false" customHeight="false" outlineLevel="0" collapsed="false">
      <c r="A13" s="0" t="s">
        <v>5</v>
      </c>
      <c r="B13" s="2" t="n">
        <v>46252</v>
      </c>
      <c r="C13" s="3" t="n">
        <v>0.334027777777778</v>
      </c>
      <c r="D13" s="3" t="n">
        <v>0.709027777777778</v>
      </c>
      <c r="E13" s="4" t="s">
        <v>6</v>
      </c>
    </row>
    <row r="14" customFormat="false" ht="15" hidden="false" customHeight="false" outlineLevel="0" collapsed="false">
      <c r="A14" s="0" t="s">
        <v>5</v>
      </c>
      <c r="B14" s="2" t="n">
        <v>46253</v>
      </c>
      <c r="C14" s="3" t="n">
        <v>0.338194444444445</v>
      </c>
      <c r="D14" s="3" t="n">
        <v>0.721527777777778</v>
      </c>
      <c r="E14" s="4" t="s">
        <v>6</v>
      </c>
    </row>
    <row r="15" customFormat="false" ht="15" hidden="false" customHeight="false" outlineLevel="0" collapsed="false">
      <c r="A15" s="0" t="s">
        <v>5</v>
      </c>
      <c r="B15" s="2" t="n">
        <v>46254</v>
      </c>
      <c r="C15" s="3" t="n">
        <v>0.343055555555556</v>
      </c>
      <c r="D15" s="3" t="n">
        <v>0.715277777777778</v>
      </c>
      <c r="E15" s="4" t="s">
        <v>6</v>
      </c>
    </row>
    <row r="16" customFormat="false" ht="15" hidden="false" customHeight="false" outlineLevel="0" collapsed="false">
      <c r="A16" s="0" t="s">
        <v>5</v>
      </c>
      <c r="B16" s="2" t="n">
        <v>46255</v>
      </c>
      <c r="C16" s="3" t="n">
        <v>0.3375</v>
      </c>
      <c r="D16" s="3" t="n">
        <v>0.719444444444444</v>
      </c>
      <c r="E16" s="4" t="s">
        <v>6</v>
      </c>
    </row>
    <row r="17" customFormat="false" ht="15" hidden="false" customHeight="false" outlineLevel="0" collapsed="false">
      <c r="A17" s="0" t="s">
        <v>5</v>
      </c>
      <c r="B17" s="2" t="n">
        <v>46258</v>
      </c>
      <c r="C17" s="3" t="n">
        <v>0.339583333333333</v>
      </c>
      <c r="D17" s="3" t="n">
        <v>0.71875</v>
      </c>
      <c r="E17" s="4" t="s">
        <v>6</v>
      </c>
    </row>
    <row r="18" customFormat="false" ht="15" hidden="false" customHeight="false" outlineLevel="0" collapsed="false">
      <c r="A18" s="0" t="s">
        <v>5</v>
      </c>
      <c r="B18" s="2" t="n">
        <v>46259</v>
      </c>
      <c r="C18" s="3" t="n">
        <v>0.334722222222222</v>
      </c>
      <c r="D18" s="3" t="n">
        <v>0.718055555555556</v>
      </c>
      <c r="E18" s="4" t="s">
        <v>6</v>
      </c>
    </row>
    <row r="19" customFormat="false" ht="15" hidden="false" customHeight="false" outlineLevel="0" collapsed="false">
      <c r="A19" s="0" t="s">
        <v>5</v>
      </c>
      <c r="B19" s="2" t="n">
        <v>46260</v>
      </c>
      <c r="C19" s="3" t="n">
        <v>0.342361111111111</v>
      </c>
      <c r="D19" s="3" t="n">
        <v>0.720138888888889</v>
      </c>
      <c r="E19" s="4" t="s">
        <v>6</v>
      </c>
    </row>
    <row r="20" customFormat="false" ht="15" hidden="false" customHeight="false" outlineLevel="0" collapsed="false">
      <c r="A20" s="0" t="s">
        <v>5</v>
      </c>
      <c r="B20" s="2" t="n">
        <v>46261</v>
      </c>
      <c r="E20" s="4" t="s">
        <v>8</v>
      </c>
    </row>
    <row r="21" customFormat="false" ht="15" hidden="false" customHeight="false" outlineLevel="0" collapsed="false">
      <c r="A21" s="0" t="s">
        <v>5</v>
      </c>
      <c r="B21" s="2" t="n">
        <v>46262</v>
      </c>
      <c r="C21" s="3" t="n">
        <v>0.338888888888889</v>
      </c>
      <c r="D21" s="3" t="n">
        <v>0.715277777777778</v>
      </c>
      <c r="E21" s="4" t="s">
        <v>6</v>
      </c>
    </row>
    <row r="22" customFormat="false" ht="15" hidden="false" customHeight="false" outlineLevel="0" collapsed="false">
      <c r="A22" s="0" t="s">
        <v>5</v>
      </c>
      <c r="B22" s="2" t="n">
        <v>46265</v>
      </c>
      <c r="C22" s="3" t="n">
        <v>0.344444444444444</v>
      </c>
      <c r="D22" s="3" t="n">
        <v>0.714583333333333</v>
      </c>
      <c r="E22" s="4" t="s">
        <v>6</v>
      </c>
    </row>
    <row r="23" customFormat="false" ht="15" hidden="false" customHeight="false" outlineLevel="0" collapsed="false">
      <c r="A23" s="0" t="s">
        <v>9</v>
      </c>
      <c r="B23" s="2" t="n">
        <v>46237</v>
      </c>
      <c r="C23" s="3" t="n">
        <v>0.345833333333333</v>
      </c>
      <c r="D23" s="3" t="n">
        <v>0.725</v>
      </c>
      <c r="E23" s="4" t="s">
        <v>6</v>
      </c>
    </row>
    <row r="24" customFormat="false" ht="15" hidden="false" customHeight="false" outlineLevel="0" collapsed="false">
      <c r="A24" s="0" t="s">
        <v>9</v>
      </c>
      <c r="B24" s="2" t="n">
        <v>46238</v>
      </c>
      <c r="C24" s="3" t="n">
        <v>0.335416666666667</v>
      </c>
      <c r="D24" s="3" t="n">
        <v>0.727083333333333</v>
      </c>
      <c r="E24" s="4" t="s">
        <v>6</v>
      </c>
    </row>
    <row r="25" customFormat="false" ht="15" hidden="false" customHeight="false" outlineLevel="0" collapsed="false">
      <c r="A25" s="0" t="s">
        <v>9</v>
      </c>
      <c r="B25" s="2" t="n">
        <v>46239</v>
      </c>
      <c r="C25" s="3" t="n">
        <v>0.334722222222222</v>
      </c>
      <c r="D25" s="3" t="n">
        <v>0.729166666666667</v>
      </c>
      <c r="E25" s="4" t="s">
        <v>6</v>
      </c>
    </row>
    <row r="26" customFormat="false" ht="15" hidden="false" customHeight="false" outlineLevel="0" collapsed="false">
      <c r="A26" s="0" t="s">
        <v>9</v>
      </c>
      <c r="B26" s="2" t="n">
        <v>46240</v>
      </c>
      <c r="C26" s="3" t="n">
        <v>0.333333333333333</v>
      </c>
      <c r="D26" s="3" t="n">
        <v>0.7125</v>
      </c>
      <c r="E26" s="4" t="s">
        <v>6</v>
      </c>
    </row>
    <row r="27" customFormat="false" ht="15" hidden="false" customHeight="false" outlineLevel="0" collapsed="false">
      <c r="A27" s="0" t="s">
        <v>9</v>
      </c>
      <c r="B27" s="2" t="n">
        <v>46241</v>
      </c>
      <c r="C27" s="3" t="n">
        <v>0.334027777777778</v>
      </c>
      <c r="D27" s="3" t="n">
        <v>0.71875</v>
      </c>
      <c r="E27" s="4" t="s">
        <v>6</v>
      </c>
    </row>
    <row r="28" customFormat="false" ht="15" hidden="false" customHeight="false" outlineLevel="0" collapsed="false">
      <c r="A28" s="0" t="s">
        <v>9</v>
      </c>
      <c r="B28" s="2" t="n">
        <v>46244</v>
      </c>
      <c r="C28" s="3" t="n">
        <v>0.341666666666667</v>
      </c>
      <c r="D28" s="3" t="n">
        <v>0.717361111111111</v>
      </c>
      <c r="E28" s="4" t="s">
        <v>6</v>
      </c>
    </row>
    <row r="29" customFormat="false" ht="15" hidden="false" customHeight="false" outlineLevel="0" collapsed="false">
      <c r="A29" s="0" t="s">
        <v>9</v>
      </c>
      <c r="B29" s="2" t="n">
        <v>46245</v>
      </c>
      <c r="C29" s="3" t="n">
        <v>0.347222222222222</v>
      </c>
      <c r="D29" s="3" t="n">
        <v>0.7125</v>
      </c>
      <c r="E29" s="4" t="s">
        <v>6</v>
      </c>
    </row>
    <row r="30" customFormat="false" ht="15" hidden="false" customHeight="false" outlineLevel="0" collapsed="false">
      <c r="A30" s="0" t="s">
        <v>9</v>
      </c>
      <c r="B30" s="2" t="n">
        <v>46246</v>
      </c>
      <c r="C30" s="3" t="n">
        <v>0.338888888888889</v>
      </c>
      <c r="D30" s="3" t="n">
        <v>0.715277777777778</v>
      </c>
      <c r="E30" s="4" t="s">
        <v>6</v>
      </c>
    </row>
    <row r="31" customFormat="false" ht="15" hidden="false" customHeight="false" outlineLevel="0" collapsed="false">
      <c r="A31" s="0" t="s">
        <v>9</v>
      </c>
      <c r="B31" s="2" t="n">
        <v>46247</v>
      </c>
      <c r="C31" s="3" t="n">
        <v>0.340277777777778</v>
      </c>
      <c r="D31" s="3" t="n">
        <v>0.708333333333333</v>
      </c>
      <c r="E31" s="4" t="s">
        <v>6</v>
      </c>
    </row>
    <row r="32" customFormat="false" ht="15" hidden="false" customHeight="false" outlineLevel="0" collapsed="false">
      <c r="A32" s="0" t="s">
        <v>9</v>
      </c>
      <c r="B32" s="2" t="n">
        <v>46248</v>
      </c>
      <c r="E32" s="4" t="s">
        <v>7</v>
      </c>
    </row>
    <row r="33" customFormat="false" ht="15" hidden="false" customHeight="false" outlineLevel="0" collapsed="false">
      <c r="A33" s="0" t="s">
        <v>9</v>
      </c>
      <c r="B33" s="2" t="n">
        <v>46251</v>
      </c>
      <c r="C33" s="3" t="n">
        <v>0.335416666666667</v>
      </c>
      <c r="D33" s="3" t="n">
        <v>0.711111111111111</v>
      </c>
      <c r="E33" s="4" t="s">
        <v>6</v>
      </c>
    </row>
    <row r="34" customFormat="false" ht="15" hidden="false" customHeight="false" outlineLevel="0" collapsed="false">
      <c r="A34" s="0" t="s">
        <v>9</v>
      </c>
      <c r="B34" s="2" t="n">
        <v>46252</v>
      </c>
      <c r="C34" s="3" t="n">
        <v>0.335416666666667</v>
      </c>
      <c r="D34" s="3" t="n">
        <v>0.708333333333333</v>
      </c>
      <c r="E34" s="4" t="s">
        <v>6</v>
      </c>
    </row>
    <row r="35" customFormat="false" ht="15" hidden="false" customHeight="false" outlineLevel="0" collapsed="false">
      <c r="A35" s="0" t="s">
        <v>9</v>
      </c>
      <c r="B35" s="2" t="n">
        <v>46253</v>
      </c>
      <c r="C35" s="3" t="n">
        <v>0.34375</v>
      </c>
      <c r="D35" s="3" t="n">
        <v>0.711805555555556</v>
      </c>
      <c r="E35" s="4" t="s">
        <v>6</v>
      </c>
    </row>
    <row r="36" customFormat="false" ht="15" hidden="false" customHeight="false" outlineLevel="0" collapsed="false">
      <c r="A36" s="0" t="s">
        <v>9</v>
      </c>
      <c r="B36" s="2" t="n">
        <v>46254</v>
      </c>
      <c r="C36" s="3" t="n">
        <v>0.3375</v>
      </c>
      <c r="D36" s="3" t="n">
        <v>0.718055555555556</v>
      </c>
      <c r="E36" s="4" t="s">
        <v>6</v>
      </c>
    </row>
    <row r="37" customFormat="false" ht="15" hidden="false" customHeight="false" outlineLevel="0" collapsed="false">
      <c r="A37" s="0" t="s">
        <v>9</v>
      </c>
      <c r="B37" s="2" t="n">
        <v>46255</v>
      </c>
      <c r="C37" s="3" t="n">
        <v>0.336111111111111</v>
      </c>
      <c r="D37" s="3" t="n">
        <v>0.717361111111111</v>
      </c>
      <c r="E37" s="4" t="s">
        <v>6</v>
      </c>
    </row>
    <row r="38" customFormat="false" ht="15" hidden="false" customHeight="false" outlineLevel="0" collapsed="false">
      <c r="A38" s="0" t="s">
        <v>9</v>
      </c>
      <c r="B38" s="2" t="n">
        <v>46258</v>
      </c>
      <c r="C38" s="3" t="n">
        <v>0.335416666666667</v>
      </c>
      <c r="D38" s="3" t="n">
        <v>0.716666666666667</v>
      </c>
      <c r="E38" s="4" t="s">
        <v>6</v>
      </c>
    </row>
    <row r="39" customFormat="false" ht="15" hidden="false" customHeight="false" outlineLevel="0" collapsed="false">
      <c r="A39" s="0" t="s">
        <v>9</v>
      </c>
      <c r="B39" s="2" t="n">
        <v>46259</v>
      </c>
      <c r="C39" s="3" t="n">
        <v>0.3375</v>
      </c>
      <c r="D39" s="3" t="n">
        <v>0.708333333333333</v>
      </c>
      <c r="E39" s="4" t="s">
        <v>6</v>
      </c>
    </row>
    <row r="40" customFormat="false" ht="15" hidden="false" customHeight="false" outlineLevel="0" collapsed="false">
      <c r="A40" s="0" t="s">
        <v>9</v>
      </c>
      <c r="B40" s="2" t="n">
        <v>46260</v>
      </c>
      <c r="C40" s="3" t="n">
        <v>0.345833333333333</v>
      </c>
      <c r="D40" s="3" t="n">
        <v>0.714583333333333</v>
      </c>
      <c r="E40" s="4" t="s">
        <v>6</v>
      </c>
    </row>
    <row r="41" customFormat="false" ht="15" hidden="false" customHeight="false" outlineLevel="0" collapsed="false">
      <c r="A41" s="0" t="s">
        <v>9</v>
      </c>
      <c r="B41" s="2" t="n">
        <v>46261</v>
      </c>
      <c r="E41" s="4" t="s">
        <v>8</v>
      </c>
    </row>
    <row r="42" customFormat="false" ht="15" hidden="false" customHeight="false" outlineLevel="0" collapsed="false">
      <c r="A42" s="0" t="s">
        <v>9</v>
      </c>
      <c r="B42" s="2" t="n">
        <v>46262</v>
      </c>
      <c r="C42" s="3" t="n">
        <v>0.336805555555556</v>
      </c>
      <c r="D42" s="3" t="n">
        <v>0.716666666666667</v>
      </c>
      <c r="E42" s="4" t="s">
        <v>6</v>
      </c>
    </row>
    <row r="43" customFormat="false" ht="15" hidden="false" customHeight="false" outlineLevel="0" collapsed="false">
      <c r="A43" s="0" t="s">
        <v>9</v>
      </c>
      <c r="B43" s="2" t="n">
        <v>46265</v>
      </c>
      <c r="E43" s="4" t="s">
        <v>8</v>
      </c>
    </row>
    <row r="44" customFormat="false" ht="15" hidden="false" customHeight="false" outlineLevel="0" collapsed="false">
      <c r="A44" s="0" t="s">
        <v>10</v>
      </c>
      <c r="B44" s="2" t="n">
        <v>46237</v>
      </c>
      <c r="C44" s="3" t="n">
        <v>0.345833333333333</v>
      </c>
      <c r="D44" s="3" t="n">
        <v>0.710416666666667</v>
      </c>
      <c r="E44" s="4" t="s">
        <v>6</v>
      </c>
    </row>
    <row r="45" customFormat="false" ht="15" hidden="false" customHeight="false" outlineLevel="0" collapsed="false">
      <c r="A45" s="0" t="s">
        <v>10</v>
      </c>
      <c r="B45" s="2" t="n">
        <v>46238</v>
      </c>
      <c r="C45" s="3" t="n">
        <v>0.336111111111111</v>
      </c>
      <c r="D45" s="3" t="n">
        <v>0.7125</v>
      </c>
      <c r="E45" s="4" t="s">
        <v>6</v>
      </c>
    </row>
    <row r="46" customFormat="false" ht="15" hidden="false" customHeight="false" outlineLevel="0" collapsed="false">
      <c r="A46" s="0" t="s">
        <v>10</v>
      </c>
      <c r="B46" s="2" t="n">
        <v>46239</v>
      </c>
      <c r="C46" s="3" t="n">
        <v>0.333333333333333</v>
      </c>
      <c r="D46" s="3" t="n">
        <v>0.725</v>
      </c>
      <c r="E46" s="4" t="s">
        <v>6</v>
      </c>
    </row>
    <row r="47" customFormat="false" ht="15" hidden="false" customHeight="false" outlineLevel="0" collapsed="false">
      <c r="A47" s="0" t="s">
        <v>10</v>
      </c>
      <c r="B47" s="2" t="n">
        <v>46240</v>
      </c>
      <c r="C47" s="3" t="n">
        <v>0.339583333333333</v>
      </c>
      <c r="D47" s="3" t="n">
        <v>0.716666666666667</v>
      </c>
      <c r="E47" s="4" t="s">
        <v>6</v>
      </c>
    </row>
    <row r="48" customFormat="false" ht="15" hidden="false" customHeight="false" outlineLevel="0" collapsed="false">
      <c r="A48" s="0" t="s">
        <v>10</v>
      </c>
      <c r="B48" s="2" t="n">
        <v>46241</v>
      </c>
      <c r="C48" s="3" t="n">
        <v>0.334722222222222</v>
      </c>
      <c r="D48" s="3" t="n">
        <v>0.7125</v>
      </c>
      <c r="E48" s="4" t="s">
        <v>6</v>
      </c>
    </row>
    <row r="49" customFormat="false" ht="15" hidden="false" customHeight="false" outlineLevel="0" collapsed="false">
      <c r="A49" s="0" t="s">
        <v>10</v>
      </c>
      <c r="B49" s="2" t="n">
        <v>46244</v>
      </c>
      <c r="C49" s="3" t="n">
        <v>0.338194444444445</v>
      </c>
      <c r="D49" s="3" t="n">
        <v>0.708333333333333</v>
      </c>
      <c r="E49" s="4" t="s">
        <v>6</v>
      </c>
    </row>
    <row r="50" customFormat="false" ht="15" hidden="false" customHeight="false" outlineLevel="0" collapsed="false">
      <c r="A50" s="0" t="s">
        <v>10</v>
      </c>
      <c r="B50" s="2" t="n">
        <v>46245</v>
      </c>
      <c r="C50" s="3" t="n">
        <v>0.340972222222222</v>
      </c>
      <c r="D50" s="3" t="n">
        <v>0.721527777777778</v>
      </c>
      <c r="E50" s="4" t="s">
        <v>6</v>
      </c>
    </row>
    <row r="51" customFormat="false" ht="15" hidden="false" customHeight="false" outlineLevel="0" collapsed="false">
      <c r="A51" s="0" t="s">
        <v>10</v>
      </c>
      <c r="B51" s="2" t="n">
        <v>46246</v>
      </c>
      <c r="C51" s="3" t="n">
        <v>0.345833333333333</v>
      </c>
      <c r="D51" s="3" t="n">
        <v>0.71875</v>
      </c>
      <c r="E51" s="4" t="s">
        <v>6</v>
      </c>
    </row>
    <row r="52" customFormat="false" ht="15" hidden="false" customHeight="false" outlineLevel="0" collapsed="false">
      <c r="A52" s="0" t="s">
        <v>10</v>
      </c>
      <c r="B52" s="2" t="n">
        <v>46247</v>
      </c>
      <c r="C52" s="3" t="n">
        <v>0.336111111111111</v>
      </c>
      <c r="D52" s="3" t="n">
        <v>0.727083333333333</v>
      </c>
      <c r="E52" s="4" t="s">
        <v>6</v>
      </c>
    </row>
    <row r="53" customFormat="false" ht="15" hidden="false" customHeight="false" outlineLevel="0" collapsed="false">
      <c r="A53" s="0" t="s">
        <v>10</v>
      </c>
      <c r="B53" s="2" t="n">
        <v>46248</v>
      </c>
      <c r="C53" s="3" t="n">
        <v>0.347222222222222</v>
      </c>
      <c r="D53" s="3" t="n">
        <v>0.711111111111111</v>
      </c>
      <c r="E53" s="4" t="s">
        <v>6</v>
      </c>
    </row>
    <row r="54" customFormat="false" ht="15" hidden="false" customHeight="false" outlineLevel="0" collapsed="false">
      <c r="A54" s="0" t="s">
        <v>10</v>
      </c>
      <c r="B54" s="2" t="n">
        <v>46251</v>
      </c>
      <c r="C54" s="3" t="n">
        <v>0.338194444444445</v>
      </c>
      <c r="D54" s="3" t="n">
        <v>0.726388888888889</v>
      </c>
      <c r="E54" s="4" t="s">
        <v>6</v>
      </c>
    </row>
    <row r="55" customFormat="false" ht="15" hidden="false" customHeight="false" outlineLevel="0" collapsed="false">
      <c r="A55" s="0" t="s">
        <v>10</v>
      </c>
      <c r="B55" s="2" t="n">
        <v>46252</v>
      </c>
      <c r="C55" s="3" t="n">
        <v>0.3375</v>
      </c>
      <c r="D55" s="3" t="n">
        <v>0.711805555555556</v>
      </c>
      <c r="E55" s="4" t="s">
        <v>6</v>
      </c>
    </row>
    <row r="56" customFormat="false" ht="15" hidden="false" customHeight="false" outlineLevel="0" collapsed="false">
      <c r="A56" s="0" t="s">
        <v>10</v>
      </c>
      <c r="B56" s="2" t="n">
        <v>46253</v>
      </c>
      <c r="C56" s="3" t="n">
        <v>0.345138888888889</v>
      </c>
      <c r="D56" s="3" t="n">
        <v>0.7125</v>
      </c>
      <c r="E56" s="4" t="s">
        <v>6</v>
      </c>
    </row>
    <row r="57" customFormat="false" ht="15" hidden="false" customHeight="false" outlineLevel="0" collapsed="false">
      <c r="A57" s="0" t="s">
        <v>10</v>
      </c>
      <c r="B57" s="2" t="n">
        <v>46254</v>
      </c>
      <c r="C57" s="3" t="n">
        <v>0.341666666666667</v>
      </c>
      <c r="D57" s="3" t="n">
        <v>0.727777777777778</v>
      </c>
      <c r="E57" s="4" t="s">
        <v>6</v>
      </c>
    </row>
    <row r="58" customFormat="false" ht="15" hidden="false" customHeight="false" outlineLevel="0" collapsed="false">
      <c r="A58" s="0" t="s">
        <v>10</v>
      </c>
      <c r="B58" s="2" t="n">
        <v>46255</v>
      </c>
      <c r="C58" s="3" t="n">
        <v>0.334722222222222</v>
      </c>
      <c r="D58" s="3" t="n">
        <v>0.717361111111111</v>
      </c>
      <c r="E58" s="4" t="s">
        <v>6</v>
      </c>
    </row>
    <row r="59" customFormat="false" ht="15" hidden="false" customHeight="false" outlineLevel="0" collapsed="false">
      <c r="A59" s="0" t="s">
        <v>10</v>
      </c>
      <c r="B59" s="2" t="n">
        <v>46258</v>
      </c>
      <c r="C59" s="3" t="n">
        <v>0.335416666666667</v>
      </c>
      <c r="D59" s="3" t="n">
        <v>0.709027777777778</v>
      </c>
      <c r="E59" s="4" t="s">
        <v>6</v>
      </c>
    </row>
    <row r="60" customFormat="false" ht="15" hidden="false" customHeight="false" outlineLevel="0" collapsed="false">
      <c r="A60" s="0" t="s">
        <v>10</v>
      </c>
      <c r="B60" s="2" t="n">
        <v>46259</v>
      </c>
      <c r="C60" s="3" t="n">
        <v>0.338888888888889</v>
      </c>
      <c r="D60" s="3" t="n">
        <v>0.713194444444445</v>
      </c>
      <c r="E60" s="4" t="s">
        <v>6</v>
      </c>
    </row>
    <row r="61" customFormat="false" ht="15" hidden="false" customHeight="false" outlineLevel="0" collapsed="false">
      <c r="A61" s="0" t="s">
        <v>10</v>
      </c>
      <c r="B61" s="2" t="n">
        <v>46260</v>
      </c>
      <c r="C61" s="3" t="n">
        <v>0.341666666666667</v>
      </c>
      <c r="D61" s="3" t="n">
        <v>0.713888888888889</v>
      </c>
      <c r="E61" s="4" t="s">
        <v>6</v>
      </c>
    </row>
    <row r="62" customFormat="false" ht="15" hidden="false" customHeight="false" outlineLevel="0" collapsed="false">
      <c r="A62" s="0" t="s">
        <v>10</v>
      </c>
      <c r="B62" s="2" t="n">
        <v>46261</v>
      </c>
      <c r="C62" s="3" t="n">
        <v>0.346527777777778</v>
      </c>
      <c r="D62" s="3" t="n">
        <v>0.71875</v>
      </c>
      <c r="E62" s="4" t="s">
        <v>6</v>
      </c>
    </row>
    <row r="63" customFormat="false" ht="15" hidden="false" customHeight="false" outlineLevel="0" collapsed="false">
      <c r="A63" s="0" t="s">
        <v>10</v>
      </c>
      <c r="B63" s="2" t="n">
        <v>46262</v>
      </c>
      <c r="C63" s="3" t="n">
        <v>0.336805555555556</v>
      </c>
      <c r="D63" s="3" t="n">
        <v>0.728472222222222</v>
      </c>
      <c r="E63" s="4" t="s">
        <v>6</v>
      </c>
    </row>
    <row r="64" customFormat="false" ht="15" hidden="false" customHeight="false" outlineLevel="0" collapsed="false">
      <c r="A64" s="0" t="s">
        <v>10</v>
      </c>
      <c r="B64" s="2" t="n">
        <v>46265</v>
      </c>
      <c r="C64" s="3" t="n">
        <v>0.334722222222222</v>
      </c>
      <c r="D64" s="3" t="n">
        <v>0.711111111111111</v>
      </c>
      <c r="E64" s="4" t="s">
        <v>6</v>
      </c>
    </row>
    <row r="65" customFormat="false" ht="15" hidden="false" customHeight="false" outlineLevel="0" collapsed="false">
      <c r="A65" s="0" t="s">
        <v>11</v>
      </c>
      <c r="B65" s="2" t="n">
        <v>46237</v>
      </c>
      <c r="C65" s="3" t="n">
        <v>0.345138888888889</v>
      </c>
      <c r="D65" s="3" t="n">
        <v>0.722222222222222</v>
      </c>
      <c r="E65" s="4" t="s">
        <v>6</v>
      </c>
    </row>
    <row r="66" customFormat="false" ht="15" hidden="false" customHeight="false" outlineLevel="0" collapsed="false">
      <c r="A66" s="0" t="s">
        <v>11</v>
      </c>
      <c r="B66" s="2" t="n">
        <v>46238</v>
      </c>
      <c r="E66" s="4" t="s">
        <v>12</v>
      </c>
    </row>
    <row r="67" customFormat="false" ht="15" hidden="false" customHeight="false" outlineLevel="0" collapsed="false">
      <c r="A67" s="0" t="s">
        <v>11</v>
      </c>
      <c r="B67" s="2" t="n">
        <v>46239</v>
      </c>
      <c r="C67" s="3" t="n">
        <v>0.338888888888889</v>
      </c>
      <c r="D67" s="3" t="n">
        <v>0.7125</v>
      </c>
      <c r="E67" s="4" t="s">
        <v>6</v>
      </c>
    </row>
    <row r="68" customFormat="false" ht="15" hidden="false" customHeight="false" outlineLevel="0" collapsed="false">
      <c r="A68" s="0" t="s">
        <v>11</v>
      </c>
      <c r="B68" s="2" t="n">
        <v>46240</v>
      </c>
      <c r="E68" s="4" t="s">
        <v>12</v>
      </c>
    </row>
    <row r="69" customFormat="false" ht="15" hidden="false" customHeight="false" outlineLevel="0" collapsed="false">
      <c r="A69" s="0" t="s">
        <v>11</v>
      </c>
      <c r="B69" s="2" t="n">
        <v>46241</v>
      </c>
      <c r="C69" s="3" t="n">
        <v>0.333333333333333</v>
      </c>
      <c r="D69" s="3" t="n">
        <v>0.709722222222222</v>
      </c>
      <c r="E69" s="4" t="s">
        <v>6</v>
      </c>
    </row>
    <row r="70" customFormat="false" ht="15" hidden="false" customHeight="false" outlineLevel="0" collapsed="false">
      <c r="A70" s="0" t="s">
        <v>11</v>
      </c>
      <c r="B70" s="2" t="n">
        <v>46244</v>
      </c>
      <c r="C70" s="3" t="n">
        <v>0.343055555555556</v>
      </c>
      <c r="D70" s="3" t="n">
        <v>0.713194444444445</v>
      </c>
      <c r="E70" s="4" t="s">
        <v>6</v>
      </c>
    </row>
    <row r="71" customFormat="false" ht="15" hidden="false" customHeight="false" outlineLevel="0" collapsed="false">
      <c r="A71" s="0" t="s">
        <v>11</v>
      </c>
      <c r="B71" s="2" t="n">
        <v>46245</v>
      </c>
      <c r="C71" s="3" t="n">
        <v>0.336805555555556</v>
      </c>
      <c r="D71" s="3" t="n">
        <v>0.714583333333333</v>
      </c>
      <c r="E71" s="4" t="s">
        <v>6</v>
      </c>
    </row>
    <row r="72" customFormat="false" ht="15" hidden="false" customHeight="false" outlineLevel="0" collapsed="false">
      <c r="A72" s="0" t="s">
        <v>11</v>
      </c>
      <c r="B72" s="2" t="n">
        <v>46246</v>
      </c>
      <c r="C72" s="3" t="n">
        <v>0.345833333333333</v>
      </c>
      <c r="D72" s="3" t="n">
        <v>0.711111111111111</v>
      </c>
      <c r="E72" s="4" t="s">
        <v>6</v>
      </c>
    </row>
    <row r="73" customFormat="false" ht="15" hidden="false" customHeight="false" outlineLevel="0" collapsed="false">
      <c r="A73" s="0" t="s">
        <v>11</v>
      </c>
      <c r="B73" s="2" t="n">
        <v>46247</v>
      </c>
      <c r="C73" s="3" t="n">
        <v>0.336111111111111</v>
      </c>
      <c r="D73" s="3" t="n">
        <v>0.727777777777778</v>
      </c>
      <c r="E73" s="4" t="s">
        <v>6</v>
      </c>
    </row>
    <row r="74" customFormat="false" ht="15" hidden="false" customHeight="false" outlineLevel="0" collapsed="false">
      <c r="A74" s="0" t="s">
        <v>11</v>
      </c>
      <c r="B74" s="2" t="n">
        <v>46248</v>
      </c>
      <c r="C74" s="3" t="n">
        <v>0.340277777777778</v>
      </c>
      <c r="D74" s="3" t="n">
        <v>0.722916666666667</v>
      </c>
      <c r="E74" s="4" t="s">
        <v>6</v>
      </c>
    </row>
    <row r="75" customFormat="false" ht="15" hidden="false" customHeight="false" outlineLevel="0" collapsed="false">
      <c r="A75" s="0" t="s">
        <v>11</v>
      </c>
      <c r="B75" s="2" t="n">
        <v>46251</v>
      </c>
      <c r="C75" s="3" t="n">
        <v>0.344444444444444</v>
      </c>
      <c r="D75" s="3" t="n">
        <v>0.720833333333333</v>
      </c>
      <c r="E75" s="4" t="s">
        <v>6</v>
      </c>
    </row>
    <row r="76" customFormat="false" ht="15" hidden="false" customHeight="false" outlineLevel="0" collapsed="false">
      <c r="A76" s="0" t="s">
        <v>11</v>
      </c>
      <c r="B76" s="2" t="n">
        <v>46252</v>
      </c>
      <c r="E76" s="4" t="s">
        <v>7</v>
      </c>
    </row>
    <row r="77" customFormat="false" ht="15" hidden="false" customHeight="false" outlineLevel="0" collapsed="false">
      <c r="A77" s="0" t="s">
        <v>11</v>
      </c>
      <c r="B77" s="2" t="n">
        <v>46253</v>
      </c>
      <c r="C77" s="3" t="n">
        <v>0.333333333333333</v>
      </c>
      <c r="D77" s="3" t="n">
        <v>0.71875</v>
      </c>
      <c r="E77" s="4" t="s">
        <v>6</v>
      </c>
    </row>
    <row r="78" customFormat="false" ht="15" hidden="false" customHeight="false" outlineLevel="0" collapsed="false">
      <c r="A78" s="0" t="s">
        <v>11</v>
      </c>
      <c r="B78" s="2" t="n">
        <v>46254</v>
      </c>
      <c r="E78" s="4" t="s">
        <v>12</v>
      </c>
    </row>
    <row r="79" customFormat="false" ht="15" hidden="false" customHeight="false" outlineLevel="0" collapsed="false">
      <c r="A79" s="0" t="s">
        <v>11</v>
      </c>
      <c r="B79" s="2" t="n">
        <v>46255</v>
      </c>
      <c r="C79" s="3" t="n">
        <v>0.334027777777778</v>
      </c>
      <c r="D79" s="3" t="n">
        <v>0.708333333333333</v>
      </c>
      <c r="E79" s="4" t="s">
        <v>6</v>
      </c>
    </row>
    <row r="80" customFormat="false" ht="15" hidden="false" customHeight="false" outlineLevel="0" collapsed="false">
      <c r="A80" s="0" t="s">
        <v>11</v>
      </c>
      <c r="B80" s="2" t="n">
        <v>46258</v>
      </c>
      <c r="C80" s="3" t="n">
        <v>0.334722222222222</v>
      </c>
      <c r="D80" s="3" t="n">
        <v>0.71875</v>
      </c>
      <c r="E80" s="4" t="s">
        <v>6</v>
      </c>
    </row>
    <row r="81" customFormat="false" ht="15" hidden="false" customHeight="false" outlineLevel="0" collapsed="false">
      <c r="A81" s="0" t="s">
        <v>11</v>
      </c>
      <c r="B81" s="2" t="n">
        <v>46259</v>
      </c>
      <c r="C81" s="3" t="n">
        <v>0.339583333333333</v>
      </c>
      <c r="D81" s="3" t="n">
        <v>0.715277777777778</v>
      </c>
      <c r="E81" s="4" t="s">
        <v>6</v>
      </c>
    </row>
    <row r="82" customFormat="false" ht="15" hidden="false" customHeight="false" outlineLevel="0" collapsed="false">
      <c r="A82" s="0" t="s">
        <v>11</v>
      </c>
      <c r="B82" s="2" t="n">
        <v>46260</v>
      </c>
      <c r="C82" s="3" t="n">
        <v>0.334722222222222</v>
      </c>
      <c r="D82" s="3" t="n">
        <v>0.709722222222222</v>
      </c>
      <c r="E82" s="4" t="s">
        <v>6</v>
      </c>
    </row>
    <row r="83" customFormat="false" ht="15" hidden="false" customHeight="false" outlineLevel="0" collapsed="false">
      <c r="A83" s="0" t="s">
        <v>11</v>
      </c>
      <c r="B83" s="2" t="n">
        <v>46261</v>
      </c>
      <c r="C83" s="3" t="n">
        <v>0.340972222222222</v>
      </c>
      <c r="D83" s="3" t="n">
        <v>0.724305555555556</v>
      </c>
      <c r="E83" s="4" t="s">
        <v>6</v>
      </c>
    </row>
    <row r="84" customFormat="false" ht="15" hidden="false" customHeight="false" outlineLevel="0" collapsed="false">
      <c r="A84" s="0" t="s">
        <v>11</v>
      </c>
      <c r="B84" s="2" t="n">
        <v>46262</v>
      </c>
      <c r="C84" s="3" t="n">
        <v>0.336111111111111</v>
      </c>
      <c r="D84" s="3" t="n">
        <v>0.725694444444444</v>
      </c>
      <c r="E84" s="4" t="s">
        <v>6</v>
      </c>
    </row>
    <row r="85" customFormat="false" ht="15" hidden="false" customHeight="false" outlineLevel="0" collapsed="false">
      <c r="A85" s="0" t="s">
        <v>11</v>
      </c>
      <c r="B85" s="2" t="n">
        <v>46265</v>
      </c>
      <c r="E85" s="4" t="s">
        <v>7</v>
      </c>
    </row>
    <row r="86" customFormat="false" ht="15" hidden="false" customHeight="false" outlineLevel="0" collapsed="false">
      <c r="A86" s="0" t="s">
        <v>13</v>
      </c>
      <c r="B86" s="2" t="n">
        <v>46237</v>
      </c>
      <c r="C86" s="3" t="n">
        <v>0.334722222222222</v>
      </c>
      <c r="D86" s="3" t="n">
        <v>0.722916666666667</v>
      </c>
      <c r="E86" s="4" t="s">
        <v>6</v>
      </c>
    </row>
    <row r="87" customFormat="false" ht="15" hidden="false" customHeight="false" outlineLevel="0" collapsed="false">
      <c r="A87" s="0" t="s">
        <v>13</v>
      </c>
      <c r="B87" s="2" t="n">
        <v>46238</v>
      </c>
      <c r="C87" s="3" t="n">
        <v>0.334722222222222</v>
      </c>
      <c r="D87" s="3" t="n">
        <v>0.727083333333333</v>
      </c>
      <c r="E87" s="4" t="s">
        <v>6</v>
      </c>
    </row>
    <row r="88" customFormat="false" ht="15" hidden="false" customHeight="false" outlineLevel="0" collapsed="false">
      <c r="A88" s="0" t="s">
        <v>13</v>
      </c>
      <c r="B88" s="2" t="n">
        <v>46239</v>
      </c>
      <c r="E88" s="4" t="s">
        <v>12</v>
      </c>
    </row>
    <row r="89" customFormat="false" ht="15" hidden="false" customHeight="false" outlineLevel="0" collapsed="false">
      <c r="A89" s="0" t="s">
        <v>13</v>
      </c>
      <c r="B89" s="2" t="n">
        <v>46240</v>
      </c>
      <c r="E89" s="4" t="s">
        <v>7</v>
      </c>
    </row>
    <row r="90" customFormat="false" ht="15" hidden="false" customHeight="false" outlineLevel="0" collapsed="false">
      <c r="A90" s="0" t="s">
        <v>13</v>
      </c>
      <c r="B90" s="2" t="n">
        <v>46241</v>
      </c>
      <c r="C90" s="3" t="n">
        <v>0.34375</v>
      </c>
      <c r="D90" s="3" t="n">
        <v>0.720833333333333</v>
      </c>
      <c r="E90" s="4" t="s">
        <v>6</v>
      </c>
    </row>
    <row r="91" customFormat="false" ht="15" hidden="false" customHeight="false" outlineLevel="0" collapsed="false">
      <c r="A91" s="0" t="s">
        <v>13</v>
      </c>
      <c r="B91" s="2" t="n">
        <v>46244</v>
      </c>
      <c r="C91" s="3" t="n">
        <v>0.341666666666667</v>
      </c>
      <c r="D91" s="3" t="n">
        <v>0.716666666666667</v>
      </c>
      <c r="E91" s="4" t="s">
        <v>6</v>
      </c>
    </row>
    <row r="92" customFormat="false" ht="15" hidden="false" customHeight="false" outlineLevel="0" collapsed="false">
      <c r="A92" s="0" t="s">
        <v>13</v>
      </c>
      <c r="B92" s="2" t="n">
        <v>46245</v>
      </c>
      <c r="C92" s="3" t="n">
        <v>0.346527777777778</v>
      </c>
      <c r="D92" s="3" t="n">
        <v>0.709722222222222</v>
      </c>
      <c r="E92" s="4" t="s">
        <v>6</v>
      </c>
    </row>
    <row r="93" customFormat="false" ht="15" hidden="false" customHeight="false" outlineLevel="0" collapsed="false">
      <c r="A93" s="0" t="s">
        <v>13</v>
      </c>
      <c r="B93" s="2" t="n">
        <v>46246</v>
      </c>
      <c r="C93" s="3" t="n">
        <v>0.347222222222222</v>
      </c>
      <c r="D93" s="3" t="n">
        <v>0.710416666666667</v>
      </c>
      <c r="E93" s="4" t="s">
        <v>6</v>
      </c>
    </row>
    <row r="94" customFormat="false" ht="15" hidden="false" customHeight="false" outlineLevel="0" collapsed="false">
      <c r="A94" s="0" t="s">
        <v>13</v>
      </c>
      <c r="B94" s="2" t="n">
        <v>46247</v>
      </c>
      <c r="E94" s="4" t="s">
        <v>8</v>
      </c>
    </row>
    <row r="95" customFormat="false" ht="15" hidden="false" customHeight="false" outlineLevel="0" collapsed="false">
      <c r="A95" s="0" t="s">
        <v>13</v>
      </c>
      <c r="B95" s="2" t="n">
        <v>46248</v>
      </c>
      <c r="E95" s="4" t="s">
        <v>12</v>
      </c>
    </row>
    <row r="96" customFormat="false" ht="15" hidden="false" customHeight="false" outlineLevel="0" collapsed="false">
      <c r="A96" s="0" t="s">
        <v>13</v>
      </c>
      <c r="B96" s="2" t="n">
        <v>46251</v>
      </c>
      <c r="C96" s="3" t="n">
        <v>0.341666666666667</v>
      </c>
      <c r="D96" s="3" t="n">
        <v>0.728472222222222</v>
      </c>
      <c r="E96" s="4" t="s">
        <v>6</v>
      </c>
    </row>
    <row r="97" customFormat="false" ht="15" hidden="false" customHeight="false" outlineLevel="0" collapsed="false">
      <c r="A97" s="0" t="s">
        <v>13</v>
      </c>
      <c r="B97" s="2" t="n">
        <v>46252</v>
      </c>
      <c r="C97" s="3" t="n">
        <v>0.345833333333333</v>
      </c>
      <c r="D97" s="3" t="n">
        <v>0.718055555555556</v>
      </c>
      <c r="E97" s="4" t="s">
        <v>6</v>
      </c>
    </row>
    <row r="98" customFormat="false" ht="15" hidden="false" customHeight="false" outlineLevel="0" collapsed="false">
      <c r="A98" s="0" t="s">
        <v>13</v>
      </c>
      <c r="B98" s="2" t="n">
        <v>46253</v>
      </c>
      <c r="C98" s="3" t="n">
        <v>0.345138888888889</v>
      </c>
      <c r="D98" s="3" t="n">
        <v>0.709722222222222</v>
      </c>
      <c r="E98" s="4" t="s">
        <v>6</v>
      </c>
    </row>
    <row r="99" customFormat="false" ht="15" hidden="false" customHeight="false" outlineLevel="0" collapsed="false">
      <c r="A99" s="0" t="s">
        <v>13</v>
      </c>
      <c r="B99" s="2" t="n">
        <v>46254</v>
      </c>
      <c r="C99" s="3" t="n">
        <v>0.344444444444444</v>
      </c>
      <c r="D99" s="3" t="n">
        <v>0.708333333333333</v>
      </c>
      <c r="E99" s="4" t="s">
        <v>6</v>
      </c>
    </row>
    <row r="100" customFormat="false" ht="15" hidden="false" customHeight="false" outlineLevel="0" collapsed="false">
      <c r="A100" s="0" t="s">
        <v>13</v>
      </c>
      <c r="B100" s="2" t="n">
        <v>46255</v>
      </c>
      <c r="C100" s="3" t="n">
        <v>0.334722222222222</v>
      </c>
      <c r="D100" s="3" t="n">
        <v>0.71875</v>
      </c>
      <c r="E100" s="4" t="s">
        <v>6</v>
      </c>
    </row>
    <row r="101" customFormat="false" ht="15" hidden="false" customHeight="false" outlineLevel="0" collapsed="false">
      <c r="A101" s="0" t="s">
        <v>13</v>
      </c>
      <c r="B101" s="2" t="n">
        <v>46258</v>
      </c>
      <c r="C101" s="3" t="n">
        <v>0.335416666666667</v>
      </c>
      <c r="D101" s="3" t="n">
        <v>0.71875</v>
      </c>
      <c r="E101" s="4" t="s">
        <v>6</v>
      </c>
    </row>
    <row r="102" customFormat="false" ht="15" hidden="false" customHeight="false" outlineLevel="0" collapsed="false">
      <c r="A102" s="0" t="s">
        <v>13</v>
      </c>
      <c r="B102" s="2" t="n">
        <v>46259</v>
      </c>
      <c r="C102" s="3" t="n">
        <v>0.34375</v>
      </c>
      <c r="D102" s="3" t="n">
        <v>0.713888888888889</v>
      </c>
      <c r="E102" s="4" t="s">
        <v>6</v>
      </c>
    </row>
    <row r="103" customFormat="false" ht="15" hidden="false" customHeight="false" outlineLevel="0" collapsed="false">
      <c r="A103" s="0" t="s">
        <v>13</v>
      </c>
      <c r="B103" s="2" t="n">
        <v>46260</v>
      </c>
      <c r="E103" s="4" t="s">
        <v>12</v>
      </c>
    </row>
    <row r="104" customFormat="false" ht="15" hidden="false" customHeight="false" outlineLevel="0" collapsed="false">
      <c r="A104" s="0" t="s">
        <v>13</v>
      </c>
      <c r="B104" s="2" t="n">
        <v>46261</v>
      </c>
      <c r="C104" s="3" t="n">
        <v>0.336111111111111</v>
      </c>
      <c r="D104" s="3" t="n">
        <v>0.722916666666667</v>
      </c>
      <c r="E104" s="4" t="s">
        <v>6</v>
      </c>
    </row>
    <row r="105" customFormat="false" ht="15" hidden="false" customHeight="false" outlineLevel="0" collapsed="false">
      <c r="A105" s="0" t="s">
        <v>13</v>
      </c>
      <c r="B105" s="2" t="n">
        <v>46262</v>
      </c>
      <c r="C105" s="3" t="n">
        <v>0.344444444444444</v>
      </c>
      <c r="D105" s="3" t="n">
        <v>0.711805555555556</v>
      </c>
      <c r="E105" s="4" t="s">
        <v>6</v>
      </c>
    </row>
    <row r="106" customFormat="false" ht="15" hidden="false" customHeight="false" outlineLevel="0" collapsed="false">
      <c r="A106" s="0" t="s">
        <v>13</v>
      </c>
      <c r="B106" s="2" t="n">
        <v>46265</v>
      </c>
      <c r="C106" s="3" t="n">
        <v>0.340277777777778</v>
      </c>
      <c r="D106" s="3" t="n">
        <v>0.722916666666667</v>
      </c>
      <c r="E106" s="4" t="s">
        <v>6</v>
      </c>
    </row>
    <row r="108" customFormat="false" ht="15" hidden="false" customHeight="false" outlineLevel="0" collapsed="false">
      <c r="A108" s="5" t="s">
        <v>14</v>
      </c>
    </row>
    <row r="109" customFormat="false" ht="15" hidden="false" customHeight="false" outlineLevel="0" collapsed="false">
      <c r="A109" s="5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2"/>
    <col collapsed="false" customWidth="true" hidden="false" outlineLevel="0" max="5" min="3" style="0" width="8"/>
    <col collapsed="false" customWidth="true" hidden="false" outlineLevel="0" max="6" min="6" style="0" width="15"/>
    <col collapsed="false" customWidth="true" hidden="false" outlineLevel="0" max="7" min="7" style="0" width="18"/>
  </cols>
  <sheetData>
    <row r="1" customFormat="false" ht="22.05" hidden="false" customHeight="false" outlineLevel="0" collapsed="false">
      <c r="A1" s="6" t="s">
        <v>16</v>
      </c>
      <c r="B1" s="6"/>
      <c r="C1" s="6"/>
      <c r="D1" s="6"/>
      <c r="E1" s="6"/>
      <c r="F1" s="6"/>
    </row>
    <row r="2" customFormat="false" ht="15" hidden="false" customHeight="false" outlineLevel="0" collapsed="false">
      <c r="A2" s="7" t="str">
        <f aca="true">CONCATENATE("Update terakhir: ",TEXT(TODAY(),"DD MMMM YYYY"))</f>
        <v>Update terakhir: 10 August 2026</v>
      </c>
      <c r="B2" s="7"/>
      <c r="C2" s="7"/>
      <c r="D2" s="7"/>
      <c r="E2" s="7"/>
      <c r="F2" s="7"/>
    </row>
    <row r="3" customFormat="false" ht="15" hidden="false" customHeight="false" outlineLevel="0" collapsed="false">
      <c r="A3" s="5" t="s">
        <v>17</v>
      </c>
      <c r="C3" s="8" t="n">
        <v>35000</v>
      </c>
    </row>
    <row r="5" customFormat="false" ht="15" hidden="false" customHeight="false" outlineLevel="0" collapsed="false">
      <c r="A5" s="9" t="s">
        <v>18</v>
      </c>
    </row>
    <row r="6" customFormat="false" ht="30" hidden="false" customHeight="true" outlineLevel="0" collapsed="false">
      <c r="A6" s="10" t="s">
        <v>0</v>
      </c>
      <c r="B6" s="10" t="s">
        <v>19</v>
      </c>
      <c r="C6" s="10" t="s">
        <v>12</v>
      </c>
      <c r="D6" s="10" t="s">
        <v>7</v>
      </c>
      <c r="E6" s="10" t="s">
        <v>8</v>
      </c>
      <c r="F6" s="10" t="s">
        <v>20</v>
      </c>
      <c r="G6" s="10" t="s">
        <v>21</v>
      </c>
    </row>
    <row r="7" customFormat="false" ht="15" hidden="false" customHeight="false" outlineLevel="0" collapsed="false">
      <c r="A7" s="0" t="s">
        <v>5</v>
      </c>
      <c r="B7" s="0" t="n">
        <f aca="false">COUNTIFS('Data Absensi'!A:A,A7,'Data Absensi'!E:E,"Hadir")</f>
        <v>19</v>
      </c>
      <c r="C7" s="0" t="n">
        <f aca="false">COUNTIFS('Data Absensi'!A:A,A7,'Data Absensi'!E:E,"Izin")</f>
        <v>0</v>
      </c>
      <c r="D7" s="0" t="n">
        <f aca="false">COUNTIFS('Data Absensi'!A:A,A7,'Data Absensi'!E:E,"Sakit")</f>
        <v>1</v>
      </c>
      <c r="E7" s="0" t="n">
        <f aca="false">COUNTIFS('Data Absensi'!A:A,A7,'Data Absensi'!E:E,"Alpha")</f>
        <v>1</v>
      </c>
      <c r="F7" s="11" t="n">
        <f aca="false">SUMIFS('Data Absensi'!D:D,'Data Absensi'!A:A,A7,'Data Absensi'!C:C,"&lt;&gt;")-SUMIFS('Data Absensi'!C:C,'Data Absensi'!A:A,A7,'Data Absensi'!C:C,"&lt;&gt;")</f>
        <v>7.21319444444444</v>
      </c>
      <c r="G7" s="12" t="n">
        <f aca="false">F7*24*$C$3</f>
        <v>6059083.33333333</v>
      </c>
    </row>
    <row r="8" customFormat="false" ht="15" hidden="false" customHeight="false" outlineLevel="0" collapsed="false">
      <c r="A8" s="0" t="s">
        <v>9</v>
      </c>
      <c r="B8" s="0" t="n">
        <f aca="false">COUNTIFS('Data Absensi'!A:A,A8,'Data Absensi'!E:E,"Hadir")</f>
        <v>18</v>
      </c>
      <c r="C8" s="0" t="n">
        <f aca="false">COUNTIFS('Data Absensi'!A:A,A8,'Data Absensi'!E:E,"Izin")</f>
        <v>0</v>
      </c>
      <c r="D8" s="0" t="n">
        <f aca="false">COUNTIFS('Data Absensi'!A:A,A8,'Data Absensi'!E:E,"Sakit")</f>
        <v>1</v>
      </c>
      <c r="E8" s="0" t="n">
        <f aca="false">COUNTIFS('Data Absensi'!A:A,A8,'Data Absensi'!E:E,"Alpha")</f>
        <v>2</v>
      </c>
      <c r="F8" s="11" t="n">
        <f aca="false">SUMIFS('Data Absensi'!D:D,'Data Absensi'!A:A,A8,'Data Absensi'!C:C,"&lt;&gt;")-SUMIFS('Data Absensi'!C:C,'Data Absensi'!A:A,A8,'Data Absensi'!C:C,"&lt;&gt;")</f>
        <v>6.79375</v>
      </c>
      <c r="G8" s="12" t="n">
        <f aca="false">F8*24*$C$3</f>
        <v>5706750</v>
      </c>
    </row>
    <row r="9" customFormat="false" ht="15" hidden="false" customHeight="false" outlineLevel="0" collapsed="false">
      <c r="A9" s="0" t="s">
        <v>10</v>
      </c>
      <c r="B9" s="0" t="n">
        <f aca="false">COUNTIFS('Data Absensi'!A:A,A9,'Data Absensi'!E:E,"Hadir")</f>
        <v>21</v>
      </c>
      <c r="C9" s="0" t="n">
        <f aca="false">COUNTIFS('Data Absensi'!A:A,A9,'Data Absensi'!E:E,"Izin")</f>
        <v>0</v>
      </c>
      <c r="D9" s="0" t="n">
        <f aca="false">COUNTIFS('Data Absensi'!A:A,A9,'Data Absensi'!E:E,"Sakit")</f>
        <v>0</v>
      </c>
      <c r="E9" s="0" t="n">
        <f aca="false">COUNTIFS('Data Absensi'!A:A,A9,'Data Absensi'!E:E,"Alpha")</f>
        <v>0</v>
      </c>
      <c r="F9" s="11" t="n">
        <f aca="false">SUMIFS('Data Absensi'!D:D,'Data Absensi'!A:A,A9,'Data Absensi'!C:C,"&lt;&gt;")-SUMIFS('Data Absensi'!C:C,'Data Absensi'!A:A,A9,'Data Absensi'!C:C,"&lt;&gt;")</f>
        <v>7.925</v>
      </c>
      <c r="G9" s="12" t="n">
        <f aca="false">F9*24*$C$3</f>
        <v>6657000</v>
      </c>
    </row>
    <row r="10" customFormat="false" ht="15" hidden="false" customHeight="false" outlineLevel="0" collapsed="false">
      <c r="A10" s="0" t="s">
        <v>11</v>
      </c>
      <c r="B10" s="0" t="n">
        <f aca="false">COUNTIFS('Data Absensi'!A:A,A10,'Data Absensi'!E:E,"Hadir")</f>
        <v>16</v>
      </c>
      <c r="C10" s="0" t="n">
        <f aca="false">COUNTIFS('Data Absensi'!A:A,A10,'Data Absensi'!E:E,"Izin")</f>
        <v>3</v>
      </c>
      <c r="D10" s="0" t="n">
        <f aca="false">COUNTIFS('Data Absensi'!A:A,A10,'Data Absensi'!E:E,"Sakit")</f>
        <v>2</v>
      </c>
      <c r="E10" s="0" t="n">
        <f aca="false">COUNTIFS('Data Absensi'!A:A,A10,'Data Absensi'!E:E,"Alpha")</f>
        <v>0</v>
      </c>
      <c r="F10" s="11" t="n">
        <f aca="false">SUMIFS('Data Absensi'!D:D,'Data Absensi'!A:A,A10,'Data Absensi'!C:C,"&lt;&gt;")-SUMIFS('Data Absensi'!C:C,'Data Absensi'!A:A,A10,'Data Absensi'!C:C,"&lt;&gt;")</f>
        <v>6.05833333333333</v>
      </c>
      <c r="G10" s="12" t="n">
        <f aca="false">F10*24*$C$3</f>
        <v>5089000</v>
      </c>
    </row>
    <row r="11" customFormat="false" ht="15" hidden="false" customHeight="false" outlineLevel="0" collapsed="false">
      <c r="A11" s="0" t="s">
        <v>13</v>
      </c>
      <c r="B11" s="0" t="n">
        <f aca="false">COUNTIFS('Data Absensi'!A:A,A11,'Data Absensi'!E:E,"Hadir")</f>
        <v>16</v>
      </c>
      <c r="C11" s="0" t="n">
        <f aca="false">COUNTIFS('Data Absensi'!A:A,A11,'Data Absensi'!E:E,"Izin")</f>
        <v>3</v>
      </c>
      <c r="D11" s="0" t="n">
        <f aca="false">COUNTIFS('Data Absensi'!A:A,A11,'Data Absensi'!E:E,"Sakit")</f>
        <v>1</v>
      </c>
      <c r="E11" s="0" t="n">
        <f aca="false">COUNTIFS('Data Absensi'!A:A,A11,'Data Absensi'!E:E,"Alpha")</f>
        <v>1</v>
      </c>
      <c r="F11" s="11" t="n">
        <f aca="false">SUMIFS('Data Absensi'!D:D,'Data Absensi'!A:A,A11,'Data Absensi'!C:C,"&lt;&gt;")-SUMIFS('Data Absensi'!C:C,'Data Absensi'!A:A,A11,'Data Absensi'!C:C,"&lt;&gt;")</f>
        <v>6.02083333333333</v>
      </c>
      <c r="G11" s="12" t="n">
        <f aca="false">F11*24*$C$3</f>
        <v>5057500</v>
      </c>
    </row>
    <row r="13" customFormat="false" ht="30" hidden="false" customHeight="true" outlineLevel="0" collapsed="false">
      <c r="A13" s="10" t="s">
        <v>22</v>
      </c>
      <c r="B13" s="13" t="s">
        <v>23</v>
      </c>
      <c r="C13" s="14" t="s">
        <v>24</v>
      </c>
    </row>
    <row r="14" customFormat="false" ht="27.75" hidden="false" customHeight="true" outlineLevel="0" collapsed="false">
      <c r="A14" s="15" t="n">
        <f aca="false">SUM(B7:B11)</f>
        <v>90</v>
      </c>
      <c r="B14" s="16" t="n">
        <f aca="false">AVERAGE(B7:B11)</f>
        <v>18</v>
      </c>
      <c r="C14" s="17" t="n">
        <f aca="false">SUM(G7:G11)</f>
        <v>28569333.3333333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2026-08-10T08:16:00Z</dcterms:created>
  <dc:creator>openpyxl</dc:creator>
  <dc:description/>
  <dc:language>en-US</dc:language>
  <cp:lastModifiedBy/>
  <dcterms:modified xsi:type="dcterms:W3CDTF">2026-08-10T08:16:06Z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