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Keuangan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<sst xmlns="http://schemas.openxmlformats.org/spreadsheetml/2006/main" count="77" uniqueCount="20">
  <si>
    <t xml:space="preserve">Tanggal</t>
  </si>
  <si>
    <t xml:space="preserve">Kategori</t>
  </si>
  <si>
    <t xml:space="preserve">Jumlah</t>
  </si>
  <si>
    <t xml:space="preserve">Pendapatan</t>
  </si>
  <si>
    <t xml:space="preserve">Biaya</t>
  </si>
  <si>
    <t xml:space="preserve">Catatan: Data di atas adalah data CONTOH/ILUSTRASI untuk simulasi dashboard. Ganti dengan data pendapatan &amp; biaya Anda sendiri di sheet ini — Dashboard akan otomatis ter-update.</t>
  </si>
  <si>
    <t xml:space="preserve">Dashboard Keuangan Sederhana 2026</t>
  </si>
  <si>
    <t xml:space="preserve">Januari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</si>
  <si>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</si>
  <si>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</si>
  <si>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</si>
  <si>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</si>
  <si>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</si>
  <si>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</si>
  <si>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</si>
  <si>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Laba (Calculated Field)</t>
  </si>
  <si>
    <t xml:space="preserve">Total Pendapatan (Rp)</t>
  </si>
  <si>
    <t xml:space="preserve">Total Biaya (Rp)</t>
  </si>
  <si>
    <t xml:space="preserve">Total Laba (Rp)</t>
  </si>
  <si>
    <t xml:space="preserve">Rata-rata Laba/Bulan (Rp)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</si>
</sst>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064E3B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59669"/>
        <bgColor rgb="FF16A34A"/>
      </patternFill>
    </fill>
    <fill>
      <patternFill patternType="solid">
        <fgColor rgb="FF047857"/>
        <bgColor rgb="FF059669"/>
      </patternFill>
    </fill>
    <fill>
      <patternFill patternType="solid">
        <fgColor rgb="FFD1FAE5"/>
        <bgColor rgb="FFCCFFFF"/>
      </patternFill>
    </fill>
    <fill>
      <patternFill patternType="solid">
        <fgColor rgb="FF0EA5E9"/>
        <bgColor rgb="FF33CCCC"/>
      </patternFill>
    </fill>
    <fill>
      <patternFill patternType="solid">
        <fgColor rgb="FFDC2626"/>
        <bgColor rgb="FF993300"/>
      </patternFill>
    </fill>
    <fill>
      <patternFill patternType="solid">
        <fgColor rgb="FF16A34A"/>
        <bgColor rgb="FF059669"/>
      </patternFill>
    </fill>
    <fill>
      <patternFill patternType="solid">
        <fgColor rgb="FFF59E0B"/>
        <bgColor rgb="FFFFCC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0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5966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59669"/>
      <rgbColor rgb="FF0000FF"/>
      <rgbColor rgb="FF0EA5E9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8B855"/>
      <rgbColor rgb="FFFFCC00"/>
      <rgbColor rgb="FFF59E0B"/>
      <rgbColor rgb="FFFF6600"/>
      <rgbColor rgb="FF6B7280"/>
      <rgbColor rgb="FF969696"/>
      <rgbColor rgb="FF064E3B"/>
      <rgbColor rgb="FF16A34A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Tren Laba Bulanan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Dashboard!A7</c:f>
              <c:strCache>
                <c:ptCount val="1"/>
                <c:pt idx="0">
                  <c:v>Laba (Calculated Field)</c:v>
                </c:pt>
              </c:strCache>
            </c:strRef>
          </c:tx>
          <c:spPr>
            <a:solidFill>
              <a:srgbClr val="98b855"/>
            </a:solidFill>
            <a:ln w="4752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Dashboard!$B$4:$I$4</c:f>
              <c:strCache>
                <c:ptCount val="8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</c:strCache>
            </c:strRef>
          </c:cat>
          <c:val>
            <c:numRef>
              <c:f>Dashboard!$B$7:$I$7</c:f>
              <c:numCache>
                <c:formatCode>#,##0</c:formatCode>
                <c:ptCount val="8"/>
                <c:pt idx="0">
                  <c:v>13000000</c:v>
                </c:pt>
                <c:pt idx="1">
                  <c:v>19000000</c:v>
                </c:pt>
                <c:pt idx="2">
                  <c:v>34000000</c:v>
                </c:pt>
                <c:pt idx="3">
                  <c:v>5000000</c:v>
                </c:pt>
                <c:pt idx="4">
                  <c:v>0</c:v>
                </c:pt>
                <c:pt idx="5">
                  <c:v>34000000</c:v>
                </c:pt>
                <c:pt idx="6">
                  <c:v>28000000</c:v>
                </c:pt>
                <c:pt idx="7">
                  <c:v>14000000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9989893"/>
        <c:axId val="32256916"/>
      </c:lineChart>
      <c:catAx>
        <c:axId val="7998989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256916"/>
        <c:crosses val="autoZero"/>
        <c:auto val="1"/>
        <c:lblAlgn val="ctr"/>
        <c:lblOffset val="100"/>
        <c:noMultiLvlLbl val="0"/>
      </c:catAx>
      <c:valAx>
        <c:axId val="322569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Laba (Rp)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98989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100800</xdr:rowOff>
    </xdr:from>
    <xdr:to>
      <xdr:col>8</xdr:col>
      <xdr:colOff>95760</xdr:colOff>
      <xdr:row>28</xdr:row>
      <xdr:rowOff>102240</xdr:rowOff>
    </xdr:to>
    <xdr:graphicFrame>
      <xdr:nvGraphicFramePr>
        <xdr:cNvPr id="0" name="Chart 1"/>
        <xdr:cNvGraphicFramePr/>
      </xdr:nvGraphicFramePr>
      <xdr:xfrm>
        <a:off x="0" y="2638440"/>
        <a:ext cx="79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DataKeuangan" displayName="DataKeuangan" ref="A1:C57" headerRowCount="1" totalsRowCount="0" totalsRowShown="0">
  <autoFilter ref="A1:C57"/>
  <tableColumns count="3">
    <tableColumn id="1" name="Tanggal"/>
    <tableColumn id="2" name="Kategori"/>
    <tableColumn id="3" name="Jumlah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2" t="n">
        <v>46036</v>
      </c>
      <c r="B2" s="3" t="s">
        <v>3</v>
      </c>
      <c r="C2" s="4" t="n">
        <v>13000000</v>
      </c>
    </row>
    <row r="3" customFormat="false" ht="15" hidden="false" customHeight="false" outlineLevel="0" collapsed="false">
      <c r="A3" s="2" t="n">
        <v>46043</v>
      </c>
      <c r="B3" s="3" t="s">
        <v>3</v>
      </c>
      <c r="C3" s="4" t="n">
        <v>21000000</v>
      </c>
    </row>
    <row r="4" customFormat="false" ht="15" hidden="false" customHeight="false" outlineLevel="0" collapsed="false">
      <c r="A4" s="2" t="n">
        <v>46038</v>
      </c>
      <c r="B4" s="3" t="s">
        <v>3</v>
      </c>
      <c r="C4" s="4" t="n">
        <v>17000000</v>
      </c>
    </row>
    <row r="5" customFormat="false" ht="15" hidden="false" customHeight="false" outlineLevel="0" collapsed="false">
      <c r="A5" s="2" t="n">
        <v>46048</v>
      </c>
      <c r="B5" s="3" t="s">
        <v>4</v>
      </c>
      <c r="C5" s="4" t="n">
        <v>6000000</v>
      </c>
    </row>
    <row r="6" customFormat="false" ht="15" hidden="false" customHeight="false" outlineLevel="0" collapsed="false">
      <c r="A6" s="2" t="n">
        <v>46048</v>
      </c>
      <c r="B6" s="3" t="s">
        <v>4</v>
      </c>
      <c r="C6" s="4" t="n">
        <v>10000000</v>
      </c>
    </row>
    <row r="7" customFormat="false" ht="15" hidden="false" customHeight="false" outlineLevel="0" collapsed="false">
      <c r="A7" s="2" t="n">
        <v>46028</v>
      </c>
      <c r="B7" s="3" t="s">
        <v>4</v>
      </c>
      <c r="C7" s="4" t="n">
        <v>11000000</v>
      </c>
    </row>
    <row r="8" customFormat="false" ht="15" hidden="false" customHeight="false" outlineLevel="0" collapsed="false">
      <c r="A8" s="2" t="n">
        <v>46039</v>
      </c>
      <c r="B8" s="3" t="s">
        <v>4</v>
      </c>
      <c r="C8" s="4" t="n">
        <v>11000000</v>
      </c>
    </row>
    <row r="9" customFormat="false" ht="15" hidden="false" customHeight="false" outlineLevel="0" collapsed="false">
      <c r="A9" s="2" t="n">
        <v>46079</v>
      </c>
      <c r="B9" s="3" t="s">
        <v>3</v>
      </c>
      <c r="C9" s="4" t="n">
        <v>15000000</v>
      </c>
    </row>
    <row r="10" customFormat="false" ht="15" hidden="false" customHeight="false" outlineLevel="0" collapsed="false">
      <c r="A10" s="2" t="n">
        <v>46054</v>
      </c>
      <c r="B10" s="3" t="s">
        <v>3</v>
      </c>
      <c r="C10" s="4" t="n">
        <v>8000000</v>
      </c>
    </row>
    <row r="11" customFormat="false" ht="15" hidden="false" customHeight="false" outlineLevel="0" collapsed="false">
      <c r="A11" s="2" t="n">
        <v>46072</v>
      </c>
      <c r="B11" s="3" t="s">
        <v>3</v>
      </c>
      <c r="C11" s="4" t="n">
        <v>19000000</v>
      </c>
    </row>
    <row r="12" customFormat="false" ht="15" hidden="false" customHeight="false" outlineLevel="0" collapsed="false">
      <c r="A12" s="2" t="n">
        <v>46056</v>
      </c>
      <c r="B12" s="3" t="s">
        <v>4</v>
      </c>
      <c r="C12" s="4" t="n">
        <v>9000000</v>
      </c>
    </row>
    <row r="13" customFormat="false" ht="15" hidden="false" customHeight="false" outlineLevel="0" collapsed="false">
      <c r="A13" s="2" t="n">
        <v>46079</v>
      </c>
      <c r="B13" s="3" t="s">
        <v>4</v>
      </c>
      <c r="C13" s="4" t="n">
        <v>5000000</v>
      </c>
    </row>
    <row r="14" customFormat="false" ht="15" hidden="false" customHeight="false" outlineLevel="0" collapsed="false">
      <c r="A14" s="2" t="n">
        <v>46061</v>
      </c>
      <c r="B14" s="3" t="s">
        <v>4</v>
      </c>
      <c r="C14" s="4" t="n">
        <v>6000000</v>
      </c>
    </row>
    <row r="15" customFormat="false" ht="15" hidden="false" customHeight="false" outlineLevel="0" collapsed="false">
      <c r="A15" s="2" t="n">
        <v>46067</v>
      </c>
      <c r="B15" s="3" t="s">
        <v>4</v>
      </c>
      <c r="C15" s="4" t="n">
        <v>3000000</v>
      </c>
    </row>
    <row r="16" customFormat="false" ht="15" hidden="false" customHeight="false" outlineLevel="0" collapsed="false">
      <c r="A16" s="2" t="n">
        <v>46101</v>
      </c>
      <c r="B16" s="3" t="s">
        <v>3</v>
      </c>
      <c r="C16" s="4" t="n">
        <v>21000000</v>
      </c>
    </row>
    <row r="17" customFormat="false" ht="15" hidden="false" customHeight="false" outlineLevel="0" collapsed="false">
      <c r="A17" s="2" t="n">
        <v>46083</v>
      </c>
      <c r="B17" s="3" t="s">
        <v>3</v>
      </c>
      <c r="C17" s="4" t="n">
        <v>22000000</v>
      </c>
    </row>
    <row r="18" customFormat="false" ht="15" hidden="false" customHeight="false" outlineLevel="0" collapsed="false">
      <c r="A18" s="2" t="n">
        <v>46099</v>
      </c>
      <c r="B18" s="3" t="s">
        <v>3</v>
      </c>
      <c r="C18" s="4" t="n">
        <v>18000000</v>
      </c>
    </row>
    <row r="19" customFormat="false" ht="15" hidden="false" customHeight="false" outlineLevel="0" collapsed="false">
      <c r="A19" s="2" t="n">
        <v>46104</v>
      </c>
      <c r="B19" s="3" t="s">
        <v>4</v>
      </c>
      <c r="C19" s="4" t="n">
        <v>10000000</v>
      </c>
    </row>
    <row r="20" customFormat="false" ht="15" hidden="false" customHeight="false" outlineLevel="0" collapsed="false">
      <c r="A20" s="2" t="n">
        <v>46102</v>
      </c>
      <c r="B20" s="3" t="s">
        <v>4</v>
      </c>
      <c r="C20" s="4" t="n">
        <v>4000000</v>
      </c>
    </row>
    <row r="21" customFormat="false" ht="15" hidden="false" customHeight="false" outlineLevel="0" collapsed="false">
      <c r="A21" s="2" t="n">
        <v>46082</v>
      </c>
      <c r="B21" s="3" t="s">
        <v>4</v>
      </c>
      <c r="C21" s="4" t="n">
        <v>8000000</v>
      </c>
    </row>
    <row r="22" customFormat="false" ht="15" hidden="false" customHeight="false" outlineLevel="0" collapsed="false">
      <c r="A22" s="2" t="n">
        <v>46105</v>
      </c>
      <c r="B22" s="3" t="s">
        <v>4</v>
      </c>
      <c r="C22" s="4" t="n">
        <v>5000000</v>
      </c>
    </row>
    <row r="23" customFormat="false" ht="15" hidden="false" customHeight="false" outlineLevel="0" collapsed="false">
      <c r="A23" s="2" t="n">
        <v>46116</v>
      </c>
      <c r="B23" s="3" t="s">
        <v>3</v>
      </c>
      <c r="C23" s="4" t="n">
        <v>10000000</v>
      </c>
    </row>
    <row r="24" customFormat="false" ht="15" hidden="false" customHeight="false" outlineLevel="0" collapsed="false">
      <c r="A24" s="2" t="n">
        <v>46127</v>
      </c>
      <c r="B24" s="3" t="s">
        <v>3</v>
      </c>
      <c r="C24" s="4" t="n">
        <v>8000000</v>
      </c>
    </row>
    <row r="25" customFormat="false" ht="15" hidden="false" customHeight="false" outlineLevel="0" collapsed="false">
      <c r="A25" s="2" t="n">
        <v>46130</v>
      </c>
      <c r="B25" s="3" t="s">
        <v>3</v>
      </c>
      <c r="C25" s="4" t="n">
        <v>13000000</v>
      </c>
    </row>
    <row r="26" customFormat="false" ht="15" hidden="false" customHeight="false" outlineLevel="0" collapsed="false">
      <c r="A26" s="2" t="n">
        <v>46125</v>
      </c>
      <c r="B26" s="3" t="s">
        <v>4</v>
      </c>
      <c r="C26" s="4" t="n">
        <v>8000000</v>
      </c>
    </row>
    <row r="27" customFormat="false" ht="15" hidden="false" customHeight="false" outlineLevel="0" collapsed="false">
      <c r="A27" s="2" t="n">
        <v>46117</v>
      </c>
      <c r="B27" s="3" t="s">
        <v>4</v>
      </c>
      <c r="C27" s="4" t="n">
        <v>10000000</v>
      </c>
    </row>
    <row r="28" customFormat="false" ht="15" hidden="false" customHeight="false" outlineLevel="0" collapsed="false">
      <c r="A28" s="2" t="n">
        <v>46134</v>
      </c>
      <c r="B28" s="3" t="s">
        <v>4</v>
      </c>
      <c r="C28" s="4" t="n">
        <v>5000000</v>
      </c>
    </row>
    <row r="29" customFormat="false" ht="15" hidden="false" customHeight="false" outlineLevel="0" collapsed="false">
      <c r="A29" s="2" t="n">
        <v>46128</v>
      </c>
      <c r="B29" s="3" t="s">
        <v>4</v>
      </c>
      <c r="C29" s="4" t="n">
        <v>3000000</v>
      </c>
    </row>
    <row r="30" customFormat="false" ht="15" hidden="false" customHeight="false" outlineLevel="0" collapsed="false">
      <c r="A30" s="2" t="n">
        <v>46145</v>
      </c>
      <c r="B30" s="3" t="s">
        <v>3</v>
      </c>
      <c r="C30" s="4" t="n">
        <v>15000000</v>
      </c>
    </row>
    <row r="31" customFormat="false" ht="15" hidden="false" customHeight="false" outlineLevel="0" collapsed="false">
      <c r="A31" s="2" t="n">
        <v>46149</v>
      </c>
      <c r="B31" s="3" t="s">
        <v>3</v>
      </c>
      <c r="C31" s="4" t="n">
        <v>14000000</v>
      </c>
    </row>
    <row r="32" customFormat="false" ht="15" hidden="false" customHeight="false" outlineLevel="0" collapsed="false">
      <c r="A32" s="2" t="n">
        <v>46146</v>
      </c>
      <c r="B32" s="3" t="s">
        <v>3</v>
      </c>
      <c r="C32" s="4" t="n">
        <v>10000000</v>
      </c>
    </row>
    <row r="33" customFormat="false" ht="15" hidden="false" customHeight="false" outlineLevel="0" collapsed="false">
      <c r="A33" s="2" t="n">
        <v>46158</v>
      </c>
      <c r="B33" s="3" t="s">
        <v>4</v>
      </c>
      <c r="C33" s="4" t="n">
        <v>11000000</v>
      </c>
    </row>
    <row r="34" customFormat="false" ht="15" hidden="false" customHeight="false" outlineLevel="0" collapsed="false">
      <c r="A34" s="2" t="n">
        <v>46169</v>
      </c>
      <c r="B34" s="3" t="s">
        <v>4</v>
      </c>
      <c r="C34" s="4" t="n">
        <v>11000000</v>
      </c>
    </row>
    <row r="35" customFormat="false" ht="15" hidden="false" customHeight="false" outlineLevel="0" collapsed="false">
      <c r="A35" s="2" t="n">
        <v>46149</v>
      </c>
      <c r="B35" s="3" t="s">
        <v>4</v>
      </c>
      <c r="C35" s="4" t="n">
        <v>9000000</v>
      </c>
    </row>
    <row r="36" customFormat="false" ht="15" hidden="false" customHeight="false" outlineLevel="0" collapsed="false">
      <c r="A36" s="2" t="n">
        <v>46147</v>
      </c>
      <c r="B36" s="3" t="s">
        <v>4</v>
      </c>
      <c r="C36" s="4" t="n">
        <v>8000000</v>
      </c>
    </row>
    <row r="37" customFormat="false" ht="15" hidden="false" customHeight="false" outlineLevel="0" collapsed="false">
      <c r="A37" s="2" t="n">
        <v>46187</v>
      </c>
      <c r="B37" s="3" t="s">
        <v>3</v>
      </c>
      <c r="C37" s="4" t="n">
        <v>25000000</v>
      </c>
    </row>
    <row r="38" customFormat="false" ht="15" hidden="false" customHeight="false" outlineLevel="0" collapsed="false">
      <c r="A38" s="2" t="n">
        <v>46185</v>
      </c>
      <c r="B38" s="3" t="s">
        <v>3</v>
      </c>
      <c r="C38" s="4" t="n">
        <v>17000000</v>
      </c>
    </row>
    <row r="39" customFormat="false" ht="15" hidden="false" customHeight="false" outlineLevel="0" collapsed="false">
      <c r="A39" s="2" t="n">
        <v>46190</v>
      </c>
      <c r="B39" s="3" t="s">
        <v>3</v>
      </c>
      <c r="C39" s="4" t="n">
        <v>22000000</v>
      </c>
    </row>
    <row r="40" customFormat="false" ht="15" hidden="false" customHeight="false" outlineLevel="0" collapsed="false">
      <c r="A40" s="2" t="n">
        <v>46184</v>
      </c>
      <c r="B40" s="3" t="s">
        <v>4</v>
      </c>
      <c r="C40" s="4" t="n">
        <v>9000000</v>
      </c>
    </row>
    <row r="41" customFormat="false" ht="15" hidden="false" customHeight="false" outlineLevel="0" collapsed="false">
      <c r="A41" s="2" t="n">
        <v>46186</v>
      </c>
      <c r="B41" s="3" t="s">
        <v>4</v>
      </c>
      <c r="C41" s="4" t="n">
        <v>10000000</v>
      </c>
    </row>
    <row r="42" customFormat="false" ht="15" hidden="false" customHeight="false" outlineLevel="0" collapsed="false">
      <c r="A42" s="2" t="n">
        <v>46174</v>
      </c>
      <c r="B42" s="3" t="s">
        <v>4</v>
      </c>
      <c r="C42" s="4" t="n">
        <v>7000000</v>
      </c>
    </row>
    <row r="43" customFormat="false" ht="15" hidden="false" customHeight="false" outlineLevel="0" collapsed="false">
      <c r="A43" s="2" t="n">
        <v>46179</v>
      </c>
      <c r="B43" s="3" t="s">
        <v>4</v>
      </c>
      <c r="C43" s="4" t="n">
        <v>4000000</v>
      </c>
    </row>
    <row r="44" customFormat="false" ht="15" hidden="false" customHeight="false" outlineLevel="0" collapsed="false">
      <c r="A44" s="2" t="n">
        <v>46204</v>
      </c>
      <c r="B44" s="3" t="s">
        <v>3</v>
      </c>
      <c r="C44" s="4" t="n">
        <v>23000000</v>
      </c>
    </row>
    <row r="45" customFormat="false" ht="15" hidden="false" customHeight="false" outlineLevel="0" collapsed="false">
      <c r="A45" s="2" t="n">
        <v>46206</v>
      </c>
      <c r="B45" s="3" t="s">
        <v>3</v>
      </c>
      <c r="C45" s="4" t="n">
        <v>23000000</v>
      </c>
    </row>
    <row r="46" customFormat="false" ht="15" hidden="false" customHeight="false" outlineLevel="0" collapsed="false">
      <c r="A46" s="2" t="n">
        <v>46223</v>
      </c>
      <c r="B46" s="3" t="s">
        <v>3</v>
      </c>
      <c r="C46" s="4" t="n">
        <v>25000000</v>
      </c>
    </row>
    <row r="47" customFormat="false" ht="15" hidden="false" customHeight="false" outlineLevel="0" collapsed="false">
      <c r="A47" s="2" t="n">
        <v>46211</v>
      </c>
      <c r="B47" s="3" t="s">
        <v>4</v>
      </c>
      <c r="C47" s="4" t="n">
        <v>11000000</v>
      </c>
    </row>
    <row r="48" customFormat="false" ht="15" hidden="false" customHeight="false" outlineLevel="0" collapsed="false">
      <c r="A48" s="2" t="n">
        <v>46223</v>
      </c>
      <c r="B48" s="3" t="s">
        <v>4</v>
      </c>
      <c r="C48" s="4" t="n">
        <v>12000000</v>
      </c>
    </row>
    <row r="49" customFormat="false" ht="15" hidden="false" customHeight="false" outlineLevel="0" collapsed="false">
      <c r="A49" s="2" t="n">
        <v>46221</v>
      </c>
      <c r="B49" s="3" t="s">
        <v>4</v>
      </c>
      <c r="C49" s="4" t="n">
        <v>8000000</v>
      </c>
    </row>
    <row r="50" customFormat="false" ht="15" hidden="false" customHeight="false" outlineLevel="0" collapsed="false">
      <c r="A50" s="2" t="n">
        <v>46207</v>
      </c>
      <c r="B50" s="3" t="s">
        <v>4</v>
      </c>
      <c r="C50" s="4" t="n">
        <v>12000000</v>
      </c>
    </row>
    <row r="51" customFormat="false" ht="15" hidden="false" customHeight="false" outlineLevel="0" collapsed="false">
      <c r="A51" s="2" t="n">
        <v>46256</v>
      </c>
      <c r="B51" s="3" t="s">
        <v>3</v>
      </c>
      <c r="C51" s="4" t="n">
        <v>13000000</v>
      </c>
    </row>
    <row r="52" customFormat="false" ht="15" hidden="false" customHeight="false" outlineLevel="0" collapsed="false">
      <c r="A52" s="2" t="n">
        <v>46255</v>
      </c>
      <c r="B52" s="3" t="s">
        <v>3</v>
      </c>
      <c r="C52" s="4" t="n">
        <v>13000000</v>
      </c>
    </row>
    <row r="53" customFormat="false" ht="15" hidden="false" customHeight="false" outlineLevel="0" collapsed="false">
      <c r="A53" s="2" t="n">
        <v>46261</v>
      </c>
      <c r="B53" s="3" t="s">
        <v>3</v>
      </c>
      <c r="C53" s="4" t="n">
        <v>19000000</v>
      </c>
    </row>
    <row r="54" customFormat="false" ht="15" hidden="false" customHeight="false" outlineLevel="0" collapsed="false">
      <c r="A54" s="2" t="n">
        <v>46246</v>
      </c>
      <c r="B54" s="3" t="s">
        <v>4</v>
      </c>
      <c r="C54" s="4" t="n">
        <v>8000000</v>
      </c>
    </row>
    <row r="55" customFormat="false" ht="15" hidden="false" customHeight="false" outlineLevel="0" collapsed="false">
      <c r="A55" s="2" t="n">
        <v>46244</v>
      </c>
      <c r="B55" s="3" t="s">
        <v>4</v>
      </c>
      <c r="C55" s="4" t="n">
        <v>12000000</v>
      </c>
    </row>
    <row r="56" customFormat="false" ht="15" hidden="false" customHeight="false" outlineLevel="0" collapsed="false">
      <c r="A56" s="2" t="n">
        <v>46238</v>
      </c>
      <c r="B56" s="3" t="s">
        <v>4</v>
      </c>
      <c r="C56" s="4" t="n">
        <v>6000000</v>
      </c>
    </row>
    <row r="57" customFormat="false" ht="15" hidden="false" customHeight="false" outlineLevel="0" collapsed="false">
      <c r="A57" s="2" t="n">
        <v>46237</v>
      </c>
      <c r="B57" s="3" t="s">
        <v>4</v>
      </c>
      <c r="C57" s="4" t="n">
        <v>5000000</v>
      </c>
    </row>
    <row r="59" customFormat="false" ht="15" hidden="false" customHeight="false" outlineLevel="0" collapsed="false">
      <c r="A59" s="5" t="s">
        <v>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9" min="2" style="0" width="13"/>
  </cols>
  <sheetData>
    <row r="1" customFormat="false" ht="22.05" hidden="false" customHeight="false" outlineLevel="0" collapsed="false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15" hidden="false" customHeight="false" outlineLevel="0" collapsed="false">
      <c r="A2" s="7" t="str">
        <f aca="true">CONCATENATE("Update terakhir: ",TEXT(TODAY(),"DD MMMM YYYY"))</f>
        <v>Update terakhir: 10 August 2026</v>
      </c>
      <c r="B2" s="7"/>
      <c r="C2" s="7"/>
      <c r="D2" s="7"/>
      <c r="E2" s="7"/>
      <c r="F2" s="7"/>
      <c r="G2" s="7"/>
      <c r="H2" s="7"/>
      <c r="I2" s="7"/>
      <c r="J2" s="7"/>
    </row>
    <row r="4" customFormat="false" ht="15" hidden="false" customHeight="false" outlineLevel="0" collapsed="false">
      <c r="A4" s="8" t="s">
        <v>1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</row>
    <row r="5" customFormat="false" ht="15" hidden="false" customHeight="false" outlineLevel="0" collapsed="false">
      <c r="A5" s="0" t="s">
        <v>3</v>
      </c>
      <c r="B5" s="4" t="n">
        <f aca="false">SUMIFS('Data Keuangan'!$C:$C,'Data Keuangan'!$B:$B,$A5,'Data Keuangan'!$A:$A,"&gt;="&amp;DATE(2026,1,1),'Data Keuangan'!$A:$A,"&lt;"&amp;DATE(2026,2,1))</f>
        <v>51000000</v>
      </c>
      <c r="C5" s="4" t="n">
        <f aca="false">SUMIFS('Data Keuangan'!$C:$C,'Data Keuangan'!$B:$B,$A5,'Data Keuangan'!$A:$A,"&gt;="&amp;DATE(2026,2,1),'Data Keuangan'!$A:$A,"&lt;"&amp;DATE(2026,3,1))</f>
        <v>42000000</v>
      </c>
      <c r="D5" s="4" t="n">
        <f aca="false">SUMIFS('Data Keuangan'!$C:$C,'Data Keuangan'!$B:$B,$A5,'Data Keuangan'!$A:$A,"&gt;="&amp;DATE(2026,3,1),'Data Keuangan'!$A:$A,"&lt;"&amp;DATE(2026,4,1))</f>
        <v>61000000</v>
      </c>
      <c r="E5" s="4" t="n">
        <f aca="false">SUMIFS('Data Keuangan'!$C:$C,'Data Keuangan'!$B:$B,$A5,'Data Keuangan'!$A:$A,"&gt;="&amp;DATE(2026,4,1),'Data Keuangan'!$A:$A,"&lt;"&amp;DATE(2026,5,1))</f>
        <v>31000000</v>
      </c>
      <c r="F5" s="4" t="n">
        <f aca="false">SUMIFS('Data Keuangan'!$C:$C,'Data Keuangan'!$B:$B,$A5,'Data Keuangan'!$A:$A,"&gt;="&amp;DATE(2026,5,1),'Data Keuangan'!$A:$A,"&lt;"&amp;DATE(2026,6,1))</f>
        <v>39000000</v>
      </c>
      <c r="G5" s="4" t="n">
        <f aca="false">SUMIFS('Data Keuangan'!$C:$C,'Data Keuangan'!$B:$B,$A5,'Data Keuangan'!$A:$A,"&gt;="&amp;DATE(2026,6,1),'Data Keuangan'!$A:$A,"&lt;"&amp;DATE(2026,7,1))</f>
        <v>64000000</v>
      </c>
      <c r="H5" s="4" t="n">
        <f aca="false">SUMIFS('Data Keuangan'!$C:$C,'Data Keuangan'!$B:$B,$A5,'Data Keuangan'!$A:$A,"&gt;="&amp;DATE(2026,7,1),'Data Keuangan'!$A:$A,"&lt;"&amp;DATE(2026,8,1))</f>
        <v>71000000</v>
      </c>
      <c r="I5" s="4" t="n">
        <f aca="false">SUMIFS('Data Keuangan'!$C:$C,'Data Keuangan'!$B:$B,$A5,'Data Keuangan'!$A:$A,"&gt;="&amp;DATE(2026,8,1),'Data Keuangan'!$A:$A,"&lt;"&amp;DATE(2026,9,1))</f>
        <v>45000000</v>
      </c>
    </row>
    <row r="6" customFormat="false" ht="15" hidden="false" customHeight="false" outlineLevel="0" collapsed="false">
      <c r="A6" s="0" t="s">
        <v>4</v>
      </c>
      <c r="B6" s="4" t="n">
        <f aca="false">SUMIFS('Data Keuangan'!$C:$C,'Data Keuangan'!$B:$B,$A6,'Data Keuangan'!$A:$A,"&gt;="&amp;DATE(2026,1,1),'Data Keuangan'!$A:$A,"&lt;"&amp;DATE(2026,2,1))</f>
        <v>38000000</v>
      </c>
      <c r="C6" s="4" t="n">
        <f aca="false">SUMIFS('Data Keuangan'!$C:$C,'Data Keuangan'!$B:$B,$A6,'Data Keuangan'!$A:$A,"&gt;="&amp;DATE(2026,2,1),'Data Keuangan'!$A:$A,"&lt;"&amp;DATE(2026,3,1))</f>
        <v>23000000</v>
      </c>
      <c r="D6" s="4" t="n">
        <f aca="false">SUMIFS('Data Keuangan'!$C:$C,'Data Keuangan'!$B:$B,$A6,'Data Keuangan'!$A:$A,"&gt;="&amp;DATE(2026,3,1),'Data Keuangan'!$A:$A,"&lt;"&amp;DATE(2026,4,1))</f>
        <v>27000000</v>
      </c>
      <c r="E6" s="4" t="n">
        <f aca="false">SUMIFS('Data Keuangan'!$C:$C,'Data Keuangan'!$B:$B,$A6,'Data Keuangan'!$A:$A,"&gt;="&amp;DATE(2026,4,1),'Data Keuangan'!$A:$A,"&lt;"&amp;DATE(2026,5,1))</f>
        <v>26000000</v>
      </c>
      <c r="F6" s="4" t="n">
        <f aca="false">SUMIFS('Data Keuangan'!$C:$C,'Data Keuangan'!$B:$B,$A6,'Data Keuangan'!$A:$A,"&gt;="&amp;DATE(2026,5,1),'Data Keuangan'!$A:$A,"&lt;"&amp;DATE(2026,6,1))</f>
        <v>39000000</v>
      </c>
      <c r="G6" s="4" t="n">
        <f aca="false">SUMIFS('Data Keuangan'!$C:$C,'Data Keuangan'!$B:$B,$A6,'Data Keuangan'!$A:$A,"&gt;="&amp;DATE(2026,6,1),'Data Keuangan'!$A:$A,"&lt;"&amp;DATE(2026,7,1))</f>
        <v>30000000</v>
      </c>
      <c r="H6" s="4" t="n">
        <f aca="false">SUMIFS('Data Keuangan'!$C:$C,'Data Keuangan'!$B:$B,$A6,'Data Keuangan'!$A:$A,"&gt;="&amp;DATE(2026,7,1),'Data Keuangan'!$A:$A,"&lt;"&amp;DATE(2026,8,1))</f>
        <v>43000000</v>
      </c>
      <c r="I6" s="4" t="n">
        <f aca="false">SUMIFS('Data Keuangan'!$C:$C,'Data Keuangan'!$B:$B,$A6,'Data Keuangan'!$A:$A,"&gt;="&amp;DATE(2026,8,1),'Data Keuangan'!$A:$A,"&lt;"&amp;DATE(2026,9,1))</f>
        <v>31000000</v>
      </c>
    </row>
    <row r="7" customFormat="false" ht="15" hidden="false" customHeight="false" outlineLevel="0" collapsed="false">
      <c r="A7" s="10" t="s">
        <v>15</v>
      </c>
      <c r="B7" s="11" t="n">
        <f aca="false">B5-B6</f>
        <v>13000000</v>
      </c>
      <c r="C7" s="11" t="n">
        <f aca="false">C5-C6</f>
        <v>19000000</v>
      </c>
      <c r="D7" s="11" t="n">
        <f aca="false">D5-D6</f>
        <v>34000000</v>
      </c>
      <c r="E7" s="11" t="n">
        <f aca="false">E5-E6</f>
        <v>5000000</v>
      </c>
      <c r="F7" s="11" t="n">
        <f aca="false">F5-F6</f>
        <v>0</v>
      </c>
      <c r="G7" s="11" t="n">
        <f aca="false">G5-G6</f>
        <v>34000000</v>
      </c>
      <c r="H7" s="11" t="n">
        <f aca="false">H5-H6</f>
        <v>28000000</v>
      </c>
      <c r="I7" s="11" t="n">
        <f aca="false">I5-I6</f>
        <v>14000000</v>
      </c>
    </row>
    <row r="9" customFormat="false" ht="30" hidden="false" customHeight="true" outlineLevel="0" collapsed="false">
      <c r="A9" s="12" t="s">
        <v>16</v>
      </c>
      <c r="B9" s="13" t="s">
        <v>17</v>
      </c>
      <c r="C9" s="14" t="s">
        <v>18</v>
      </c>
      <c r="D9" s="15" t="s">
        <v>19</v>
      </c>
    </row>
    <row r="10" customFormat="false" ht="27.75" hidden="false" customHeight="true" outlineLevel="0" collapsed="false">
      <c r="A10" s="16" t="n">
        <f aca="false">SUM(B5:I5)</f>
        <v>404000000</v>
      </c>
      <c r="B10" s="17" t="n">
        <f aca="false">SUM(B6:I6)</f>
        <v>257000000</v>
      </c>
      <c r="C10" s="18" t="n">
        <f aca="false">SUM(B7:I7)</f>
        <v>147000000</v>
      </c>
      <c r="D10" s="19" t="n">
        <f aca="false">AVERAGE(B7:I7)</f>
        <v>18375000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2026-08-10T07:19:32Z</dcterms:created>
  <dc:creator>openpyxl</dc:creator>
  <dc:description/>
  <dc:language>en-US</dc:language>
  <cp:lastModifiedBy/>
  <dcterms:modified xsi:type="dcterms:W3CDTF">2026-08-10T07:19:38Z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