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KPI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<sst xmlns="http://schemas.openxmlformats.org/spreadsheetml/2006/main" count="105" uniqueCount="32">
  <si>
    <t xml:space="preserve">Nama Karyawan</t>
  </si>
  <si>
    <t xml:space="preserve">Bulan</t>
  </si>
  <si>
    <t xml:space="preserve">Target Penjualan</t>
  </si>
  <si>
    <t xml:space="preserve">Realisasi</t>
  </si>
  <si>
    <t xml:space="preserve">Hari Hadir</t>
  </si>
  <si>
    <t xml:space="preserve">Andi Saputra</t>
  </si>
  <si>
    <t xml:space="preserve">Januari</t>
  </si>
  <si>
    <t xml:space="preserve">Budi Santoso</t>
  </si>
  <si>
    <t xml:space="preserve">Citra Dewi</t>
  </si>
  <si>
    <t xml:space="preserve">Dian Permata</t>
  </si>
  <si>
    <t xml:space="preserve">Eka Wijaya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</si>
  <si>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</si>
  <si>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</si>
  <si>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</si>
  <si>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</si>
  <si>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</si>
  <si>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</si>
  <si>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</si>
  <si>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Catatan: Data di atas adalah data CONTOH/ILUSTRASI untuk simulasi dashboard KPI. Ganti dengan data karyawan Anda sendiri di sheet ini — Dashboard akan otomatis ter-update.</t>
  </si>
  <si>
    <t xml:space="preserve">Dashboard KPI Karyawan 2026</t>
  </si>
  <si>
    <t xml:space="preserve">Rata-rata Pencapaian (%)</t>
  </si>
  <si>
    <t xml:space="preserve">Karyawan Terbaik</t>
  </si>
  <si>
    <t xml:space="preserve">Rata-rata Kehadiran (Hari)</t>
  </si>
  <si>
    <t xml:space="preserve">Total Realisasi (Rp)</t>
  </si>
  <si>
    <t xml:space="preserve">Rekap Pencapaian per Karyawan (Rata-rata Semua Bulan)</t>
  </si>
  <si>
    <t xml:space="preserve">Rata-rata Target</t>
  </si>
  <si>
    <t xml:space="preserve">Rata-rata Realisasi</t>
  </si>
  <si>
    <t xml:space="preserve">% Pencapaian</t>
  </si>
  <si>
    <t xml:space="preserve">Rata-rata Hari Hadir</t>
  </si>
  <si>
    <t xml:space="preserve">Gauge Progres (Contoh: Karyawan Pertama)</t>
  </si>
  <si>
    <t xml:space="preserve">Tercapai</t>
  </si>
  <si>
    <t xml:space="preserve">Sisa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</si>
</sst>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%"/>
    <numFmt numFmtId="167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3B0764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2"/>
      <color rgb="FF3B0764"/>
      <name val="Arial"/>
      <family val="0"/>
      <charset val="1"/>
    </font>
    <font>
      <b val="true"/>
      <sz val="11"/>
      <color rgb="FF3B076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C3AED"/>
        <bgColor rgb="FF333399"/>
      </patternFill>
    </fill>
    <fill>
      <patternFill patternType="solid">
        <fgColor rgb="FF16A34A"/>
        <bgColor rgb="FF008080"/>
      </patternFill>
    </fill>
    <fill>
      <patternFill patternType="solid">
        <fgColor rgb="FF0891B2"/>
        <bgColor rgb="FF008080"/>
      </patternFill>
    </fill>
    <fill>
      <patternFill patternType="solid">
        <fgColor rgb="FFF59E0B"/>
        <bgColor rgb="FFFFCC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7C3AE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78787"/>
      <rgbColor rgb="FF9999FF"/>
      <rgbColor rgb="FFC0504D"/>
      <rgbColor rgb="FFF9F9F9"/>
      <rgbColor rgb="FFCCFFFF"/>
      <rgbColor rgb="FF3B0764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59E0B"/>
      <rgbColor rgb="FFFF6600"/>
      <rgbColor rgb="FF6B7280"/>
      <rgbColor rgb="FF969696"/>
      <rgbColor rgb="FF003366"/>
      <rgbColor rgb="FF16A34A"/>
      <rgbColor rgb="FF003300"/>
      <rgbColor rgb="FF333300"/>
      <rgbColor rgb="FF993300"/>
      <rgbColor rgb="FF7C3AE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Persentase Pencapaian per Karyawan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Dashboard!D8</c:f>
              <c:strCache>
                <c:ptCount val="1"/>
                <c:pt idx="0">
                  <c:v>% Pencapaian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Dashboard!$A$9:$A$13</c:f>
              <c:strCache>
                <c:ptCount val="5"/>
                <c:pt idx="0">
                  <c:v>Andi Saputra</c:v>
                </c:pt>
                <c:pt idx="1">
                  <c:v>Budi Santoso</c:v>
                </c:pt>
                <c:pt idx="2">
                  <c:v>Citra Dewi</c:v>
                </c:pt>
                <c:pt idx="3">
                  <c:v>Dian Permata</c:v>
                </c:pt>
                <c:pt idx="4">
                  <c:v>Eka Wijaya</c:v>
                </c:pt>
              </c:strCache>
            </c:strRef>
          </c:cat>
          <c:val>
            <c:numRef>
              <c:f>Dashboard!$D$9:$D$13</c:f>
              <c:numCache>
                <c:formatCode>0.0%</c:formatCode>
                <c:ptCount val="5"/>
                <c:pt idx="0">
                  <c:v>0.957898089719626</c:v>
                </c:pt>
                <c:pt idx="1">
                  <c:v>0.857206821428571</c:v>
                </c:pt>
                <c:pt idx="2">
                  <c:v>0.945627475</c:v>
                </c:pt>
                <c:pt idx="3">
                  <c:v>0.898572410989011</c:v>
                </c:pt>
                <c:pt idx="4">
                  <c:v>1.0175862021978</c:v>
                </c:pt>
              </c:numCache>
            </c:numRef>
          </c:val>
        </c:ser>
        <c:gapWidth val="150"/>
        <c:overlap val="0"/>
        <c:axId val="2949237"/>
        <c:axId val="72059745"/>
      </c:barChart>
      <c:catAx>
        <c:axId val="294923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059745"/>
        <c:crosses val="autoZero"/>
        <c:auto val="1"/>
        <c:lblAlgn val="ctr"/>
        <c:lblOffset val="100"/>
        <c:noMultiLvlLbl val="0"/>
      </c:catAx>
      <c:valAx>
        <c:axId val="720597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% Pencapaian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4923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Gauge Progres Karyawan Pertama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Dashboard!$A$17:$A$18</c:f>
              <c:strCache>
                <c:ptCount val="2"/>
                <c:pt idx="0">
                  <c:v>Tercapai</c:v>
                </c:pt>
                <c:pt idx="1">
                  <c:v>Sisa</c:v>
                </c:pt>
              </c:strCache>
            </c:strRef>
          </c:cat>
          <c:val>
            <c:numRef>
              <c:f>Dashboard!$B$17:$B$18</c:f>
              <c:numCache>
                <c:formatCode>0.0%</c:formatCode>
                <c:ptCount val="2"/>
                <c:pt idx="0">
                  <c:v>0.957898089719626</c:v>
                </c:pt>
                <c:pt idx="1">
                  <c:v>0.0421019102803738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100800</xdr:rowOff>
    </xdr:from>
    <xdr:to>
      <xdr:col>4</xdr:col>
      <xdr:colOff>120960</xdr:colOff>
      <xdr:row>35</xdr:row>
      <xdr:rowOff>112320</xdr:rowOff>
    </xdr:to>
    <xdr:graphicFrame>
      <xdr:nvGraphicFramePr>
        <xdr:cNvPr id="0" name="Chart 1"/>
        <xdr:cNvGraphicFramePr/>
      </xdr:nvGraphicFramePr>
      <xdr:xfrm>
        <a:off x="0" y="4352760"/>
        <a:ext cx="575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19</xdr:row>
      <xdr:rowOff>100800</xdr:rowOff>
    </xdr:from>
    <xdr:to>
      <xdr:col>8</xdr:col>
      <xdr:colOff>73800</xdr:colOff>
      <xdr:row>35</xdr:row>
      <xdr:rowOff>112320</xdr:rowOff>
    </xdr:to>
    <xdr:graphicFrame>
      <xdr:nvGraphicFramePr>
        <xdr:cNvPr id="1" name="Chart 2"/>
        <xdr:cNvGraphicFramePr/>
      </xdr:nvGraphicFramePr>
      <xdr:xfrm>
        <a:off x="4229280" y="4352760"/>
        <a:ext cx="359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DataKPI" displayName="DataKPI" ref="A1:E41" headerRowCount="1" totalsRowCount="0" totalsRowShown="0">
  <autoFilter ref="A1:E41"/>
  <tableColumns count="5">
    <tableColumn id="1" name="Nama Karyawan"/>
    <tableColumn id="2" name="Bulan"/>
    <tableColumn id="3" name="Target Penjualan"/>
    <tableColumn id="4" name="Realisasi"/>
    <tableColumn id="5" name="Hari Hadir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4" min="3" style="0" width="18"/>
    <col collapsed="false" customWidth="true" hidden="false" outlineLevel="0" max="5" min="5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0" t="s">
        <v>5</v>
      </c>
      <c r="B2" s="0" t="s">
        <v>6</v>
      </c>
      <c r="C2" s="2" t="n">
        <v>60000000</v>
      </c>
      <c r="D2" s="2" t="n">
        <v>73123152</v>
      </c>
      <c r="E2" s="0" t="n">
        <v>21</v>
      </c>
    </row>
    <row r="3" customFormat="false" ht="15" hidden="false" customHeight="false" outlineLevel="0" collapsed="false">
      <c r="A3" s="0" t="s">
        <v>7</v>
      </c>
      <c r="B3" s="0" t="s">
        <v>6</v>
      </c>
      <c r="C3" s="2" t="n">
        <v>40000000</v>
      </c>
      <c r="D3" s="2" t="n">
        <v>27738470</v>
      </c>
      <c r="E3" s="0" t="n">
        <v>22</v>
      </c>
    </row>
    <row r="4" customFormat="false" ht="15" hidden="false" customHeight="false" outlineLevel="0" collapsed="false">
      <c r="A4" s="0" t="s">
        <v>8</v>
      </c>
      <c r="B4" s="0" t="s">
        <v>6</v>
      </c>
      <c r="C4" s="2" t="n">
        <v>40000000</v>
      </c>
      <c r="D4" s="2" t="n">
        <v>34776534</v>
      </c>
      <c r="E4" s="0" t="n">
        <v>18</v>
      </c>
    </row>
    <row r="5" customFormat="false" ht="15" hidden="false" customHeight="false" outlineLevel="0" collapsed="false">
      <c r="A5" s="0" t="s">
        <v>9</v>
      </c>
      <c r="B5" s="0" t="s">
        <v>6</v>
      </c>
      <c r="C5" s="2" t="n">
        <v>50000000</v>
      </c>
      <c r="D5" s="2" t="n">
        <v>33624869</v>
      </c>
      <c r="E5" s="0" t="n">
        <v>21</v>
      </c>
    </row>
    <row r="6" customFormat="false" ht="15" hidden="false" customHeight="false" outlineLevel="0" collapsed="false">
      <c r="A6" s="0" t="s">
        <v>10</v>
      </c>
      <c r="B6" s="0" t="s">
        <v>6</v>
      </c>
      <c r="C6" s="2" t="n">
        <v>75000000</v>
      </c>
      <c r="D6" s="2" t="n">
        <v>51893494</v>
      </c>
      <c r="E6" s="0" t="n">
        <v>18</v>
      </c>
    </row>
    <row r="7" customFormat="false" ht="15" hidden="false" customHeight="false" outlineLevel="0" collapsed="false">
      <c r="A7" s="0" t="s">
        <v>5</v>
      </c>
      <c r="B7" s="0" t="s">
        <v>11</v>
      </c>
      <c r="C7" s="2" t="n">
        <v>75000000</v>
      </c>
      <c r="D7" s="2" t="n">
        <v>51409972</v>
      </c>
      <c r="E7" s="0" t="n">
        <v>22</v>
      </c>
    </row>
    <row r="8" customFormat="false" ht="15" hidden="false" customHeight="false" outlineLevel="0" collapsed="false">
      <c r="A8" s="0" t="s">
        <v>7</v>
      </c>
      <c r="B8" s="0" t="s">
        <v>11</v>
      </c>
      <c r="C8" s="2" t="n">
        <v>40000000</v>
      </c>
      <c r="D8" s="2" t="n">
        <v>48738792</v>
      </c>
      <c r="E8" s="0" t="n">
        <v>23</v>
      </c>
    </row>
    <row r="9" customFormat="false" ht="15" hidden="false" customHeight="false" outlineLevel="0" collapsed="false">
      <c r="A9" s="0" t="s">
        <v>8</v>
      </c>
      <c r="B9" s="0" t="s">
        <v>11</v>
      </c>
      <c r="C9" s="2" t="n">
        <v>40000000</v>
      </c>
      <c r="D9" s="2" t="n">
        <v>39850470</v>
      </c>
      <c r="E9" s="0" t="n">
        <v>21</v>
      </c>
    </row>
    <row r="10" customFormat="false" ht="15" hidden="false" customHeight="false" outlineLevel="0" collapsed="false">
      <c r="A10" s="0" t="s">
        <v>9</v>
      </c>
      <c r="B10" s="0" t="s">
        <v>11</v>
      </c>
      <c r="C10" s="2" t="n">
        <v>40000000</v>
      </c>
      <c r="D10" s="2" t="n">
        <v>49430122</v>
      </c>
      <c r="E10" s="0" t="n">
        <v>18</v>
      </c>
    </row>
    <row r="11" customFormat="false" ht="15" hidden="false" customHeight="false" outlineLevel="0" collapsed="false">
      <c r="A11" s="0" t="s">
        <v>10</v>
      </c>
      <c r="B11" s="0" t="s">
        <v>11</v>
      </c>
      <c r="C11" s="2" t="n">
        <v>50000000</v>
      </c>
      <c r="D11" s="2" t="n">
        <v>41188278</v>
      </c>
      <c r="E11" s="0" t="n">
        <v>19</v>
      </c>
    </row>
    <row r="12" customFormat="false" ht="15" hidden="false" customHeight="false" outlineLevel="0" collapsed="false">
      <c r="A12" s="0" t="s">
        <v>5</v>
      </c>
      <c r="B12" s="0" t="s">
        <v>12</v>
      </c>
      <c r="C12" s="2" t="n">
        <v>40000000</v>
      </c>
      <c r="D12" s="2" t="n">
        <v>39701928</v>
      </c>
      <c r="E12" s="0" t="n">
        <v>22</v>
      </c>
    </row>
    <row r="13" customFormat="false" ht="15" hidden="false" customHeight="false" outlineLevel="0" collapsed="false">
      <c r="A13" s="0" t="s">
        <v>7</v>
      </c>
      <c r="B13" s="0" t="s">
        <v>12</v>
      </c>
      <c r="C13" s="2" t="n">
        <v>50000000</v>
      </c>
      <c r="D13" s="2" t="n">
        <v>35591671</v>
      </c>
      <c r="E13" s="0" t="n">
        <v>22</v>
      </c>
    </row>
    <row r="14" customFormat="false" ht="15" hidden="false" customHeight="false" outlineLevel="0" collapsed="false">
      <c r="A14" s="0" t="s">
        <v>8</v>
      </c>
      <c r="B14" s="0" t="s">
        <v>12</v>
      </c>
      <c r="C14" s="2" t="n">
        <v>50000000</v>
      </c>
      <c r="D14" s="2" t="n">
        <v>43671926</v>
      </c>
      <c r="E14" s="0" t="n">
        <v>22</v>
      </c>
    </row>
    <row r="15" customFormat="false" ht="15" hidden="false" customHeight="false" outlineLevel="0" collapsed="false">
      <c r="A15" s="0" t="s">
        <v>9</v>
      </c>
      <c r="B15" s="0" t="s">
        <v>12</v>
      </c>
      <c r="C15" s="2" t="n">
        <v>40000000</v>
      </c>
      <c r="D15" s="2" t="n">
        <v>39544839</v>
      </c>
      <c r="E15" s="0" t="n">
        <v>22</v>
      </c>
    </row>
    <row r="16" customFormat="false" ht="15" hidden="false" customHeight="false" outlineLevel="0" collapsed="false">
      <c r="A16" s="0" t="s">
        <v>10</v>
      </c>
      <c r="B16" s="0" t="s">
        <v>12</v>
      </c>
      <c r="C16" s="2" t="n">
        <v>50000000</v>
      </c>
      <c r="D16" s="2" t="n">
        <v>47392434</v>
      </c>
      <c r="E16" s="0" t="n">
        <v>22</v>
      </c>
    </row>
    <row r="17" customFormat="false" ht="15" hidden="false" customHeight="false" outlineLevel="0" collapsed="false">
      <c r="A17" s="0" t="s">
        <v>5</v>
      </c>
      <c r="B17" s="0" t="s">
        <v>13</v>
      </c>
      <c r="C17" s="2" t="n">
        <v>75000000</v>
      </c>
      <c r="D17" s="2" t="n">
        <v>83725294</v>
      </c>
      <c r="E17" s="0" t="n">
        <v>21</v>
      </c>
    </row>
    <row r="18" customFormat="false" ht="15" hidden="false" customHeight="false" outlineLevel="0" collapsed="false">
      <c r="A18" s="0" t="s">
        <v>7</v>
      </c>
      <c r="B18" s="0" t="s">
        <v>13</v>
      </c>
      <c r="C18" s="2" t="n">
        <v>75000000</v>
      </c>
      <c r="D18" s="2" t="n">
        <v>65021206</v>
      </c>
      <c r="E18" s="0" t="n">
        <v>19</v>
      </c>
    </row>
    <row r="19" customFormat="false" ht="15" hidden="false" customHeight="false" outlineLevel="0" collapsed="false">
      <c r="A19" s="0" t="s">
        <v>8</v>
      </c>
      <c r="B19" s="0" t="s">
        <v>13</v>
      </c>
      <c r="C19" s="2" t="n">
        <v>50000000</v>
      </c>
      <c r="D19" s="2" t="n">
        <v>53469833</v>
      </c>
      <c r="E19" s="0" t="n">
        <v>19</v>
      </c>
    </row>
    <row r="20" customFormat="false" ht="15" hidden="false" customHeight="false" outlineLevel="0" collapsed="false">
      <c r="A20" s="0" t="s">
        <v>9</v>
      </c>
      <c r="B20" s="0" t="s">
        <v>13</v>
      </c>
      <c r="C20" s="2" t="n">
        <v>40000000</v>
      </c>
      <c r="D20" s="2" t="n">
        <v>39786169</v>
      </c>
      <c r="E20" s="0" t="n">
        <v>22</v>
      </c>
    </row>
    <row r="21" customFormat="false" ht="15" hidden="false" customHeight="false" outlineLevel="0" collapsed="false">
      <c r="A21" s="0" t="s">
        <v>10</v>
      </c>
      <c r="B21" s="0" t="s">
        <v>13</v>
      </c>
      <c r="C21" s="2" t="n">
        <v>75000000</v>
      </c>
      <c r="D21" s="2" t="n">
        <v>88131187</v>
      </c>
      <c r="E21" s="0" t="n">
        <v>23</v>
      </c>
    </row>
    <row r="22" customFormat="false" ht="15" hidden="false" customHeight="false" outlineLevel="0" collapsed="false">
      <c r="A22" s="0" t="s">
        <v>5</v>
      </c>
      <c r="B22" s="0" t="s">
        <v>14</v>
      </c>
      <c r="C22" s="2" t="n">
        <v>75000000</v>
      </c>
      <c r="D22" s="2" t="n">
        <v>61707199</v>
      </c>
      <c r="E22" s="0" t="n">
        <v>18</v>
      </c>
    </row>
    <row r="23" customFormat="false" ht="15" hidden="false" customHeight="false" outlineLevel="0" collapsed="false">
      <c r="A23" s="0" t="s">
        <v>7</v>
      </c>
      <c r="B23" s="0" t="s">
        <v>14</v>
      </c>
      <c r="C23" s="2" t="n">
        <v>40000000</v>
      </c>
      <c r="D23" s="2" t="n">
        <v>38286387</v>
      </c>
      <c r="E23" s="0" t="n">
        <v>19</v>
      </c>
    </row>
    <row r="24" customFormat="false" ht="15" hidden="false" customHeight="false" outlineLevel="0" collapsed="false">
      <c r="A24" s="0" t="s">
        <v>8</v>
      </c>
      <c r="B24" s="0" t="s">
        <v>14</v>
      </c>
      <c r="C24" s="2" t="n">
        <v>60000000</v>
      </c>
      <c r="D24" s="2" t="n">
        <v>44471443</v>
      </c>
      <c r="E24" s="0" t="n">
        <v>21</v>
      </c>
    </row>
    <row r="25" customFormat="false" ht="15" hidden="false" customHeight="false" outlineLevel="0" collapsed="false">
      <c r="A25" s="0" t="s">
        <v>9</v>
      </c>
      <c r="B25" s="0" t="s">
        <v>14</v>
      </c>
      <c r="C25" s="2" t="n">
        <v>75000000</v>
      </c>
      <c r="D25" s="2" t="n">
        <v>50514326</v>
      </c>
      <c r="E25" s="0" t="n">
        <v>23</v>
      </c>
    </row>
    <row r="26" customFormat="false" ht="15" hidden="false" customHeight="false" outlineLevel="0" collapsed="false">
      <c r="A26" s="0" t="s">
        <v>10</v>
      </c>
      <c r="B26" s="0" t="s">
        <v>14</v>
      </c>
      <c r="C26" s="2" t="n">
        <v>40000000</v>
      </c>
      <c r="D26" s="2" t="n">
        <v>44349700</v>
      </c>
      <c r="E26" s="0" t="n">
        <v>22</v>
      </c>
    </row>
    <row r="27" customFormat="false" ht="15" hidden="false" customHeight="false" outlineLevel="0" collapsed="false">
      <c r="A27" s="0" t="s">
        <v>5</v>
      </c>
      <c r="B27" s="0" t="s">
        <v>15</v>
      </c>
      <c r="C27" s="2" t="n">
        <v>60000000</v>
      </c>
      <c r="D27" s="2" t="n">
        <v>51244405</v>
      </c>
      <c r="E27" s="0" t="n">
        <v>20</v>
      </c>
    </row>
    <row r="28" customFormat="false" ht="15" hidden="false" customHeight="false" outlineLevel="0" collapsed="false">
      <c r="A28" s="0" t="s">
        <v>7</v>
      </c>
      <c r="B28" s="0" t="s">
        <v>15</v>
      </c>
      <c r="C28" s="2" t="n">
        <v>75000000</v>
      </c>
      <c r="D28" s="2" t="n">
        <v>74845284</v>
      </c>
      <c r="E28" s="0" t="n">
        <v>21</v>
      </c>
    </row>
    <row r="29" customFormat="false" ht="15" hidden="false" customHeight="false" outlineLevel="0" collapsed="false">
      <c r="A29" s="0" t="s">
        <v>8</v>
      </c>
      <c r="B29" s="0" t="s">
        <v>15</v>
      </c>
      <c r="C29" s="2" t="n">
        <v>40000000</v>
      </c>
      <c r="D29" s="2" t="n">
        <v>46159226</v>
      </c>
      <c r="E29" s="0" t="n">
        <v>20</v>
      </c>
    </row>
    <row r="30" customFormat="false" ht="15" hidden="false" customHeight="false" outlineLevel="0" collapsed="false">
      <c r="A30" s="0" t="s">
        <v>9</v>
      </c>
      <c r="B30" s="0" t="s">
        <v>15</v>
      </c>
      <c r="C30" s="2" t="n">
        <v>75000000</v>
      </c>
      <c r="D30" s="2" t="n">
        <v>80116893</v>
      </c>
      <c r="E30" s="0" t="n">
        <v>18</v>
      </c>
    </row>
    <row r="31" customFormat="false" ht="15" hidden="false" customHeight="false" outlineLevel="0" collapsed="false">
      <c r="A31" s="0" t="s">
        <v>10</v>
      </c>
      <c r="B31" s="0" t="s">
        <v>15</v>
      </c>
      <c r="C31" s="2" t="n">
        <v>40000000</v>
      </c>
      <c r="D31" s="2" t="n">
        <v>43547824</v>
      </c>
      <c r="E31" s="0" t="n">
        <v>20</v>
      </c>
    </row>
    <row r="32" customFormat="false" ht="15" hidden="false" customHeight="false" outlineLevel="0" collapsed="false">
      <c r="A32" s="0" t="s">
        <v>5</v>
      </c>
      <c r="B32" s="0" t="s">
        <v>16</v>
      </c>
      <c r="C32" s="2" t="n">
        <v>75000000</v>
      </c>
      <c r="D32" s="2" t="n">
        <v>61556798</v>
      </c>
      <c r="E32" s="0" t="n">
        <v>21</v>
      </c>
    </row>
    <row r="33" customFormat="false" ht="15" hidden="false" customHeight="false" outlineLevel="0" collapsed="false">
      <c r="A33" s="0" t="s">
        <v>7</v>
      </c>
      <c r="B33" s="0" t="s">
        <v>16</v>
      </c>
      <c r="C33" s="2" t="n">
        <v>60000000</v>
      </c>
      <c r="D33" s="2" t="n">
        <v>39812265</v>
      </c>
      <c r="E33" s="0" t="n">
        <v>21</v>
      </c>
    </row>
    <row r="34" customFormat="false" ht="15" hidden="false" customHeight="false" outlineLevel="0" collapsed="false">
      <c r="A34" s="0" t="s">
        <v>8</v>
      </c>
      <c r="B34" s="0" t="s">
        <v>16</v>
      </c>
      <c r="C34" s="2" t="n">
        <v>60000000</v>
      </c>
      <c r="D34" s="2" t="n">
        <v>45049741</v>
      </c>
      <c r="E34" s="0" t="n">
        <v>18</v>
      </c>
    </row>
    <row r="35" customFormat="false" ht="15" hidden="false" customHeight="false" outlineLevel="0" collapsed="false">
      <c r="A35" s="0" t="s">
        <v>9</v>
      </c>
      <c r="B35" s="0" t="s">
        <v>16</v>
      </c>
      <c r="C35" s="2" t="n">
        <v>75000000</v>
      </c>
      <c r="D35" s="2" t="n">
        <v>51402948</v>
      </c>
      <c r="E35" s="0" t="n">
        <v>20</v>
      </c>
    </row>
    <row r="36" customFormat="false" ht="15" hidden="false" customHeight="false" outlineLevel="0" collapsed="false">
      <c r="A36" s="0" t="s">
        <v>10</v>
      </c>
      <c r="B36" s="0" t="s">
        <v>16</v>
      </c>
      <c r="C36" s="2" t="n">
        <v>50000000</v>
      </c>
      <c r="D36" s="2" t="n">
        <v>54650901</v>
      </c>
      <c r="E36" s="0" t="n">
        <v>21</v>
      </c>
    </row>
    <row r="37" customFormat="false" ht="15" hidden="false" customHeight="false" outlineLevel="0" collapsed="false">
      <c r="A37" s="0" t="s">
        <v>5</v>
      </c>
      <c r="B37" s="0" t="s">
        <v>17</v>
      </c>
      <c r="C37" s="2" t="n">
        <v>75000000</v>
      </c>
      <c r="D37" s="2" t="n">
        <v>90006730</v>
      </c>
      <c r="E37" s="0" t="n">
        <v>21</v>
      </c>
    </row>
    <row r="38" customFormat="false" ht="15" hidden="false" customHeight="false" outlineLevel="0" collapsed="false">
      <c r="A38" s="0" t="s">
        <v>7</v>
      </c>
      <c r="B38" s="0" t="s">
        <v>17</v>
      </c>
      <c r="C38" s="2" t="n">
        <v>40000000</v>
      </c>
      <c r="D38" s="2" t="n">
        <v>29992790</v>
      </c>
      <c r="E38" s="0" t="n">
        <v>21</v>
      </c>
    </row>
    <row r="39" customFormat="false" ht="15" hidden="false" customHeight="false" outlineLevel="0" collapsed="false">
      <c r="A39" s="0" t="s">
        <v>8</v>
      </c>
      <c r="B39" s="0" t="s">
        <v>17</v>
      </c>
      <c r="C39" s="2" t="n">
        <v>60000000</v>
      </c>
      <c r="D39" s="2" t="n">
        <v>70801817</v>
      </c>
      <c r="E39" s="0" t="n">
        <v>21</v>
      </c>
    </row>
    <row r="40" customFormat="false" ht="15" hidden="false" customHeight="false" outlineLevel="0" collapsed="false">
      <c r="A40" s="0" t="s">
        <v>9</v>
      </c>
      <c r="B40" s="0" t="s">
        <v>17</v>
      </c>
      <c r="C40" s="2" t="n">
        <v>60000000</v>
      </c>
      <c r="D40" s="2" t="n">
        <v>64430281</v>
      </c>
      <c r="E40" s="0" t="n">
        <v>20</v>
      </c>
    </row>
    <row r="41" customFormat="false" ht="15" hidden="false" customHeight="false" outlineLevel="0" collapsed="false">
      <c r="A41" s="0" t="s">
        <v>10</v>
      </c>
      <c r="B41" s="0" t="s">
        <v>17</v>
      </c>
      <c r="C41" s="2" t="n">
        <v>75000000</v>
      </c>
      <c r="D41" s="2" t="n">
        <v>91847904</v>
      </c>
      <c r="E41" s="0" t="n">
        <v>19</v>
      </c>
    </row>
    <row r="43" customFormat="false" ht="15" hidden="false" customHeight="false" outlineLevel="0" collapsed="false">
      <c r="A43" s="3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0"/>
    <col collapsed="false" customWidth="true" hidden="false" outlineLevel="0" max="5" min="5" style="0" width="4"/>
  </cols>
  <sheetData>
    <row r="1" customFormat="false" ht="22.05" hidden="false" customHeight="false" outlineLevel="0" collapsed="false">
      <c r="A1" s="4" t="s">
        <v>19</v>
      </c>
      <c r="B1" s="4"/>
      <c r="C1" s="4"/>
      <c r="D1" s="4"/>
      <c r="E1" s="4"/>
    </row>
    <row r="2" customFormat="false" ht="15" hidden="false" customHeight="false" outlineLevel="0" collapsed="false">
      <c r="A2" s="5" t="str">
        <f aca="true">CONCATENATE("Update terakhir: ",TEXT(TODAY(),"DD MMMM YYYY"))</f>
        <v>Update terakhir: 10 August 2026</v>
      </c>
      <c r="B2" s="5"/>
      <c r="C2" s="5"/>
      <c r="D2" s="5"/>
      <c r="E2" s="5"/>
    </row>
    <row r="4" customFormat="false" ht="30" hidden="false" customHeight="true" outlineLevel="0" collapsed="false">
      <c r="A4" s="6" t="s">
        <v>20</v>
      </c>
      <c r="B4" s="7" t="s">
        <v>21</v>
      </c>
      <c r="C4" s="8" t="s">
        <v>22</v>
      </c>
      <c r="D4" s="9" t="s">
        <v>23</v>
      </c>
    </row>
    <row r="5" customFormat="false" ht="27.75" hidden="false" customHeight="true" outlineLevel="0" collapsed="false">
      <c r="A5" s="10" t="n">
        <f aca="false">AVERAGE(D9:D13)</f>
        <v>0.935378199867002</v>
      </c>
      <c r="B5" s="11" t="str">
        <f aca="false">INDEX(A9:A13,MATCH(MAX(D9:D13),D9:D13,0))</f>
        <v>Eka Wijaya</v>
      </c>
      <c r="C5" s="12" t="n">
        <f aca="false">AVERAGE(E9:E13)</f>
        <v>20.55</v>
      </c>
      <c r="D5" s="13" t="n">
        <f aca="false">SUM('Data KPI'!D2:D41)</f>
        <v>2122605502</v>
      </c>
    </row>
    <row r="7" customFormat="false" ht="15" hidden="false" customHeight="false" outlineLevel="0" collapsed="false">
      <c r="A7" s="14" t="s">
        <v>24</v>
      </c>
    </row>
    <row r="8" customFormat="false" ht="30" hidden="false" customHeight="true" outlineLevel="0" collapsed="false">
      <c r="A8" s="6" t="s">
        <v>0</v>
      </c>
      <c r="B8" s="6" t="s">
        <v>25</v>
      </c>
      <c r="C8" s="6" t="s">
        <v>26</v>
      </c>
      <c r="D8" s="6" t="s">
        <v>27</v>
      </c>
      <c r="E8" s="6" t="s">
        <v>28</v>
      </c>
    </row>
    <row r="9" customFormat="false" ht="15" hidden="false" customHeight="false" outlineLevel="0" collapsed="false">
      <c r="A9" s="0" t="s">
        <v>5</v>
      </c>
      <c r="B9" s="2" t="n">
        <f aca="false">AVERAGEIFS('Data KPI'!C:C,'Data KPI'!A:A,A9)</f>
        <v>66875000</v>
      </c>
      <c r="C9" s="2" t="n">
        <f aca="false">AVERAGEIFS('Data KPI'!D:D,'Data KPI'!A:A,A9)</f>
        <v>64059434.75</v>
      </c>
      <c r="D9" s="15" t="n">
        <f aca="false">C9/B9</f>
        <v>0.957898089719626</v>
      </c>
      <c r="E9" s="16" t="n">
        <f aca="false">AVERAGEIFS('Data KPI'!E:E,'Data KPI'!A:A,A9)</f>
        <v>20.75</v>
      </c>
    </row>
    <row r="10" customFormat="false" ht="15" hidden="false" customHeight="false" outlineLevel="0" collapsed="false">
      <c r="A10" s="0" t="s">
        <v>7</v>
      </c>
      <c r="B10" s="2" t="n">
        <f aca="false">AVERAGEIFS('Data KPI'!C:C,'Data KPI'!A:A,A10)</f>
        <v>52500000</v>
      </c>
      <c r="C10" s="2" t="n">
        <f aca="false">AVERAGEIFS('Data KPI'!D:D,'Data KPI'!A:A,A10)</f>
        <v>45003358.125</v>
      </c>
      <c r="D10" s="15" t="n">
        <f aca="false">C10/B10</f>
        <v>0.857206821428571</v>
      </c>
      <c r="E10" s="16" t="n">
        <f aca="false">AVERAGEIFS('Data KPI'!E:E,'Data KPI'!A:A,A10)</f>
        <v>21</v>
      </c>
    </row>
    <row r="11" customFormat="false" ht="15" hidden="false" customHeight="false" outlineLevel="0" collapsed="false">
      <c r="A11" s="0" t="s">
        <v>8</v>
      </c>
      <c r="B11" s="2" t="n">
        <f aca="false">AVERAGEIFS('Data KPI'!C:C,'Data KPI'!A:A,A11)</f>
        <v>50000000</v>
      </c>
      <c r="C11" s="2" t="n">
        <f aca="false">AVERAGEIFS('Data KPI'!D:D,'Data KPI'!A:A,A11)</f>
        <v>47281373.75</v>
      </c>
      <c r="D11" s="15" t="n">
        <f aca="false">C11/B11</f>
        <v>0.945627475</v>
      </c>
      <c r="E11" s="16" t="n">
        <f aca="false">AVERAGEIFS('Data KPI'!E:E,'Data KPI'!A:A,A11)</f>
        <v>20</v>
      </c>
    </row>
    <row r="12" customFormat="false" ht="15" hidden="false" customHeight="false" outlineLevel="0" collapsed="false">
      <c r="A12" s="0" t="s">
        <v>9</v>
      </c>
      <c r="B12" s="2" t="n">
        <f aca="false">AVERAGEIFS('Data KPI'!C:C,'Data KPI'!A:A,A12)</f>
        <v>56875000</v>
      </c>
      <c r="C12" s="2" t="n">
        <f aca="false">AVERAGEIFS('Data KPI'!D:D,'Data KPI'!A:A,A12)</f>
        <v>51106305.875</v>
      </c>
      <c r="D12" s="15" t="n">
        <f aca="false">C12/B12</f>
        <v>0.898572410989011</v>
      </c>
      <c r="E12" s="16" t="n">
        <f aca="false">AVERAGEIFS('Data KPI'!E:E,'Data KPI'!A:A,A12)</f>
        <v>20.5</v>
      </c>
    </row>
    <row r="13" customFormat="false" ht="15" hidden="false" customHeight="false" outlineLevel="0" collapsed="false">
      <c r="A13" s="0" t="s">
        <v>10</v>
      </c>
      <c r="B13" s="2" t="n">
        <f aca="false">AVERAGEIFS('Data KPI'!C:C,'Data KPI'!A:A,A13)</f>
        <v>56875000</v>
      </c>
      <c r="C13" s="2" t="n">
        <f aca="false">AVERAGEIFS('Data KPI'!D:D,'Data KPI'!A:A,A13)</f>
        <v>57875215.25</v>
      </c>
      <c r="D13" s="15" t="n">
        <f aca="false">C13/B13</f>
        <v>1.0175862021978</v>
      </c>
      <c r="E13" s="16" t="n">
        <f aca="false">AVERAGEIFS('Data KPI'!E:E,'Data KPI'!A:A,A13)</f>
        <v>20.5</v>
      </c>
    </row>
    <row r="16" customFormat="false" ht="15" hidden="false" customHeight="false" outlineLevel="0" collapsed="false">
      <c r="A16" s="17" t="s">
        <v>29</v>
      </c>
    </row>
    <row r="17" customFormat="false" ht="15" hidden="false" customHeight="false" outlineLevel="0" collapsed="false">
      <c r="A17" s="0" t="s">
        <v>30</v>
      </c>
      <c r="B17" s="15" t="n">
        <f aca="false">MIN(D9,1)</f>
        <v>0.957898089719626</v>
      </c>
    </row>
    <row r="18" customFormat="false" ht="15" hidden="false" customHeight="false" outlineLevel="0" collapsed="false">
      <c r="A18" s="0" t="s">
        <v>31</v>
      </c>
      <c r="B18" s="15" t="n">
        <f aca="false">1-B17</f>
        <v>0.0421019102803738</v>
      </c>
    </row>
  </sheetData>
  <mergeCells count="2">
    <mergeCell ref="A1:E1"/>
    <mergeCell ref="A2:E2"/>
  </mergeCells>
  <conditionalFormatting sqref="D9:D13">
    <cfRule type="colorScale" priority="2">
      <colorScale>
        <cfvo type="min" val="0"/>
        <cfvo type="percentile" val="50"/>
        <cfvo type="max" val="0"/>
        <color rgb="FFF87171"/>
        <color rgb="FFFDE68A"/>
        <color rgb="FF86EFAC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2026-08-10T06:59:41Z</dcterms:created>
  <dc:creator>openpyxl</dc:creator>
  <dc:description/>
  <dc:language>en-US</dc:language>
  <cp:lastModifiedBy/>
  <dcterms:modified xsi:type="dcterms:W3CDTF">2026-08-10T06:59:48Z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