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Data Bahan" sheetId="2" state="visible" r:id="rId4"/>
    <sheet name="Form Stok Masuk Keluar" sheetId="3" state="visible" r:id="rId5"/>
    <sheet name="Rekap Stok per Bahan" sheetId="4" state="visible" r:id="rId6"/>
  </sheets>
  <definedNames>
    <definedName function="false" hidden="false" localSheetId="2" name="_xlnm.Print_Area" vbProcedure="false">'Form Stok Masuk Keluar'!$A$1:$I$21</definedName>
    <definedName function="false" hidden="false" localSheetId="3" name="_xlnm.Print_Area" vbProcedure="false">'Rekap Stok per Bahan'!$A$1:$H$9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<sst xmlns="http://schemas.openxmlformats.org/spreadsheetml/2006/main" count="151" uniqueCount="82">
  <si>
    <t xml:space="preserve">Form Stok Barang Masuk &amp; Keluar Excel — Kantin Sekolah MBG 2026</t>
  </si>
  <si>
    <t xml:space="preserve">Kartu stok bahan pangan dapur SPPG/kantin sekolah, saldo otomatis &amp; peringatan stok menipis</t>
  </si>
  <si>
    <t xml:space="preserve">CARA PAKAI:</t>
  </si>
  <si>
    <t xml:space="preserve">1. Buka sheet "Data Bahan" — isi kode, nama bahan pangan, satuan, kategori, dan stok minimum pada sel kuning.</t>
  </si>
  <si>
    <t xml:space="preserve">2. Buka sheet "Form Stok Masuk Keluar" — setiap ada bahan masuk (kiriman supplier) atau keluar (dipakai memasak),</t>
  </si>
  <si>
    <t xml:space="preserve">   catat satu baris baru: tanggal, pilih kode bahan dari dropdown, pilih jenis transaksi (Masuk/Keluar), isi jumlah dan keterangan.</t>
  </si>
  <si>
    <t xml:space="preserve">3. Nama bahan, satuan, dan Saldo Berjalan akan terisi otomatis mengikuti rumus SUMIFS berjalan.</t>
  </si>
  <si>
    <t xml:space="preserve">4. Buka sheet "Rekap Stok per Bahan" untuk melihat ringkasan total masuk, keluar, saldo akhir, dan status tiap bahan.</t>
  </si>
  <si>
    <t xml:space="preserve">5. Bahan dengan status "Stok Menipis" (saldo di bawah stok minimum) otomatis tersorot merah — segera ajukan pemesanan ulang.</t>
  </si>
  <si>
    <t xml:space="preserve">CATATAN:</t>
  </si>
  <si>
    <t xml:space="preserve">Form ini mencatat pergerakan stok bahan mentah dapur, bukan pengganti nota pemesanan atau surat jalan resmi dari supplier.</t>
  </si>
  <si>
    <t xml:space="preserve">Cocokkan catatan Masuk di form ini dengan nota pemesanan dan surat jalan pengiriman untuk keperluan rekonsiliasi/SPJ.</t>
  </si>
  <si>
    <t xml:space="preserve">KETERANGAN WARNA:</t>
  </si>
  <si>
    <t xml:space="preserve">Kuning = sel input (boleh diedit)</t>
  </si>
  <si>
    <t xml:space="preserve">Merah pada Rekap = stok menipis, segera pesan ulang</t>
  </si>
  <si>
    <t xml:space="preserve">Hijau pada Rekap = stok masih aman</t>
  </si>
  <si>
    <t xml:space="preserve">Kode</t>
  </si>
  <si>
    <t xml:space="preserve">Nama Bahan</t>
  </si>
  <si>
    <t xml:space="preserve">Satuan</t>
  </si>
  <si>
    <t xml:space="preserve">Kategori</t>
  </si>
  <si>
    <t xml:space="preserve">Stok Minimum</t>
  </si>
  <si>
    <t xml:space="preserve">BP01</t>
  </si>
  <si>
    <t xml:space="preserve">Beras</t>
  </si>
  <si>
    <t xml:space="preserve">Kg</t>
  </si>
  <si>
    <t xml:space="preserve">Bahan Pokok</t>
  </si>
  <si>
    <t xml:space="preserve">BP02</t>
  </si>
  <si>
    <t xml:space="preserve">Minyak Goreng</t>
  </si>
  <si>
    <t xml:space="preserve">Liter</t>
  </si>
  <si>
    <t xml:space="preserve">BP03</t>
  </si>
  <si>
    <t xml:space="preserve">Gula Pasir</t>
  </si>
  <si>
    <t xml:space="preserve">PR01</t>
  </si>
  <si>
    <t xml:space="preserve">Ayam Potong</t>
  </si>
  <si>
    <t xml:space="preserve">Protein</t>
  </si>
  <si>
    <t xml:space="preserve">PR02</t>
  </si>
  <si>
    <t xml:space="preserve">Telur Ayam</t>
  </si>
  <si>
    <t xml:space="preserve">PR03</t>
  </si>
  <si>
    <t xml:space="preserve">Tempe</t>
  </si>
  <si>
    <t xml:space="preserve">Papan</t>
  </si>
  <si>
    <t xml:space="preserve">SY01</t>
  </si>
  <si>
    <t xml:space="preserve">Wortel</t>
  </si>
  <si>
    <t xml:space="preserve">Sayur</t>
  </si>
  <si>
    <t xml:space="preserve">SY02</t>
  </si>
  <si>
    <t xml:space="preserve">Bayam</t>
  </si>
  <si>
    <t xml:space="preserve">Ikat</t>
  </si>
  <si>
    <t xml:space="preserve">No</t>
  </si>
  <si>
    <t xml:space="preserve">Tanggal</t>
  </si>
  <si>
    <t xml:space="preserve">Kode Bahan</t>
  </si>
  <si>
    <t xml:space="preserve">Jenis</t>
  </si>
  <si>
    <t xml:space="preserve">Jumlah</t>
  </si>
  <si>
    <t xml:space="preserve">No. Bukti / Keterangan</t>
  </si>
  <si>
    <t xml:space="preserve">Saldo Berjalan</t>
  </si>
  <si>
    <t xml:space="preserve">Perubahan</t>
  </si>
  <si>
    <t xml:space="preserve">2026-08-10</t>
  </si>
  <si>
    <t xml:space="preserve">Masuk</t>
  </si>
  <si>
    <t xml:space="preserve">SJ-0810/Supplier Tani Makmur</t>
  </si>
  <si>
    <t xml:space="preserve">SJ-0810/Supplier Sembako Utama</t>
  </si>
  <si>
    <t xml:space="preserve">SJ-0810/Supplier Ayam Segar</t>
  </si>
  <si>
    <t xml:space="preserve">SJ-0810/Supplier Sayur Hijau</t>
  </si>
  <si>
    <t xml:space="preserve">2026-08-11</t>
  </si>
  <si>
    <t xml:space="preserve">Keluar</t>
  </si>
  <si>
    <t xml:space="preserve">Masak menu Senin - nasi</t>
  </si>
  <si>
    <t xml:space="preserve">Masak menu Senin - ayam goreng</t>
  </si>
  <si>
    <t xml:space="preserve">Masak menu Senin - sup wortel</t>
  </si>
  <si>
    <t xml:space="preserve">2026-08-12</t>
  </si>
  <si>
    <t xml:space="preserve">Masak menu Selasa - nasi</t>
  </si>
  <si>
    <t xml:space="preserve">SJ-0812/Supplier Telur Barokah</t>
  </si>
  <si>
    <t xml:space="preserve">Masak menu Selasa - telur balado</t>
  </si>
  <si>
    <t xml:space="preserve">2026-08-13</t>
  </si>
  <si>
    <t xml:space="preserve">Masak menu Rabu - nasi</t>
  </si>
  <si>
    <t xml:space="preserve">SJ-0813/Supplier Tempe Jaya</t>
  </si>
  <si>
    <t xml:space="preserve">Masak menu Rabu - tempe goreng</t>
  </si>
  <si>
    <t xml:space="preserve">2026-08-14</t>
  </si>
  <si>
    <t xml:space="preserve">Masak menu Kamis - nasi</t>
  </si>
  <si>
    <t xml:space="preserve">SJ-0814/Supplier Sayur Hijau</t>
  </si>
  <si>
    <t xml:space="preserve">Masak menu Kamis - sayur bayam</t>
  </si>
  <si>
    <t xml:space="preserve">Masak mingguan - minyak goreng</t>
  </si>
  <si>
    <t xml:space="preserve">Masak mingguan - gula</t>
  </si>
  <si>
    <t xml:space="preserve">Masak menu Kamis - sup wortel</t>
  </si>
  <si>
    <t xml:space="preserve">Total Masuk</t>
  </si>
  <si>
    <t xml:space="preserve">Total Keluar</t>
  </si>
  <si>
    <t xml:space="preserve">Saldo Akhir</t>
  </si>
  <si>
    <t xml:space="preserve">Status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</si>
</sst>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B45309"/>
      <name val="Arial"/>
      <family val="0"/>
      <charset val="1"/>
    </font>
    <font>
      <i val="true"/>
      <sz val="10"/>
      <color rgb="FF475569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8"/>
      <color rgb="FF94A3B8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94A3B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B45309"/>
        <bgColor rgb="FF993366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991B1B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166534"/>
      </font>
      <fill>
        <patternFill>
          <bgColor rgb="FFDCFCE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66534"/>
      <rgbColor rgb="FF000080"/>
      <rgbColor rgb="FF808000"/>
      <rgbColor rgb="FF800080"/>
      <rgbColor rgb="FF008080"/>
      <rgbColor rgb="FFC0C0C0"/>
      <rgbColor rgb="FF808080"/>
      <rgbColor rgb="FF9999FF"/>
      <rgbColor rgb="FFB45309"/>
      <rgbColor rgb="FFFFFFCC"/>
      <rgbColor rgb="FFDCFCE7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ECACA"/>
      <rgbColor rgb="FF3366FF"/>
      <rgbColor rgb="FF33CCCC"/>
      <rgbColor rgb="FF99CC00"/>
      <rgbColor rgb="FFFFCC00"/>
      <rgbColor rgb="FFFF9900"/>
      <rgbColor rgb="FFFF6600"/>
      <rgbColor rgb="FF475569"/>
      <rgbColor rgb="FF94A3B8"/>
      <rgbColor rgb="FF003366"/>
      <rgbColor rgb="FF339966"/>
      <rgbColor rgb="FF003300"/>
      <rgbColor rgb="FF333300"/>
      <rgbColor rgb="FF991B1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/>
    </row>
    <row r="4" customFormat="false" ht="15" hidden="false" customHeight="false" outlineLevel="0" collapsed="false">
      <c r="A4" s="4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 t="s">
        <v>4</v>
      </c>
    </row>
    <row r="7" customFormat="false" ht="15" hidden="false" customHeight="false" outlineLevel="0" collapsed="false">
      <c r="A7" s="3" t="s">
        <v>5</v>
      </c>
    </row>
    <row r="8" customFormat="false" ht="15" hidden="false" customHeight="false" outlineLevel="0" collapsed="false">
      <c r="A8" s="3" t="s">
        <v>6</v>
      </c>
    </row>
    <row r="9" customFormat="false" ht="15" hidden="false" customHeight="false" outlineLevel="0" collapsed="false">
      <c r="A9" s="3" t="s">
        <v>7</v>
      </c>
    </row>
    <row r="10" customFormat="false" ht="15" hidden="false" customHeight="false" outlineLevel="0" collapsed="false">
      <c r="A10" s="3" t="s">
        <v>8</v>
      </c>
    </row>
    <row r="11" customFormat="false" ht="15" hidden="false" customHeight="false" outlineLevel="0" collapsed="false">
      <c r="A11" s="3"/>
    </row>
    <row r="12" customFormat="false" ht="15" hidden="false" customHeight="false" outlineLevel="0" collapsed="false">
      <c r="A12" s="4" t="s">
        <v>9</v>
      </c>
    </row>
    <row r="13" customFormat="false" ht="15" hidden="false" customHeight="false" outlineLevel="0" collapsed="false">
      <c r="A13" s="3" t="s">
        <v>10</v>
      </c>
    </row>
    <row r="14" customFormat="false" ht="15" hidden="false" customHeight="false" outlineLevel="0" collapsed="false">
      <c r="A14" s="3" t="s">
        <v>11</v>
      </c>
    </row>
    <row r="15" customFormat="false" ht="15" hidden="false" customHeight="false" outlineLevel="0" collapsed="false">
      <c r="A15" s="3"/>
    </row>
    <row r="16" customFormat="false" ht="15" hidden="false" customHeight="false" outlineLevel="0" collapsed="false">
      <c r="A16" s="4" t="s">
        <v>12</v>
      </c>
    </row>
    <row r="17" customFormat="false" ht="15" hidden="false" customHeight="false" outlineLevel="0" collapsed="false">
      <c r="A17" s="3" t="s">
        <v>13</v>
      </c>
    </row>
    <row r="18" customFormat="false" ht="15" hidden="false" customHeight="false" outlineLevel="0" collapsed="false">
      <c r="A18" s="3" t="s">
        <v>14</v>
      </c>
    </row>
    <row r="19" customFormat="false" ht="15" hidden="false" customHeight="false" outlineLevel="0" collapsed="false">
      <c r="A19" s="3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0"/>
    <col collapsed="false" customWidth="true" hidden="false" outlineLevel="0" max="3" min="3" style="0" width="10"/>
    <col collapsed="false" customWidth="true" hidden="false" outlineLevel="0" max="5" min="4" style="0" width="14"/>
  </cols>
  <sheetData>
    <row r="1" customFormat="false" ht="15" hidden="false" customHeight="false" outlineLevel="0" collapsed="false">
      <c r="A1" s="5" t="s">
        <v>16</v>
      </c>
      <c r="B1" s="5" t="s">
        <v>17</v>
      </c>
      <c r="C1" s="5" t="s">
        <v>18</v>
      </c>
      <c r="D1" s="5" t="s">
        <v>19</v>
      </c>
      <c r="E1" s="5" t="s">
        <v>20</v>
      </c>
    </row>
    <row r="2" customFormat="false" ht="15" hidden="false" customHeight="false" outlineLevel="0" collapsed="false">
      <c r="A2" s="6" t="s">
        <v>21</v>
      </c>
      <c r="B2" s="6" t="s">
        <v>22</v>
      </c>
      <c r="C2" s="6" t="s">
        <v>23</v>
      </c>
      <c r="D2" s="6" t="s">
        <v>24</v>
      </c>
      <c r="E2" s="6" t="n">
        <v>50</v>
      </c>
    </row>
    <row r="3" customFormat="false" ht="15" hidden="false" customHeight="false" outlineLevel="0" collapsed="false">
      <c r="A3" s="6" t="s">
        <v>25</v>
      </c>
      <c r="B3" s="6" t="s">
        <v>26</v>
      </c>
      <c r="C3" s="6" t="s">
        <v>27</v>
      </c>
      <c r="D3" s="6" t="s">
        <v>24</v>
      </c>
      <c r="E3" s="6" t="n">
        <v>15</v>
      </c>
    </row>
    <row r="4" customFormat="false" ht="15" hidden="false" customHeight="false" outlineLevel="0" collapsed="false">
      <c r="A4" s="6" t="s">
        <v>28</v>
      </c>
      <c r="B4" s="6" t="s">
        <v>29</v>
      </c>
      <c r="C4" s="6" t="s">
        <v>23</v>
      </c>
      <c r="D4" s="6" t="s">
        <v>24</v>
      </c>
      <c r="E4" s="6" t="n">
        <v>10</v>
      </c>
    </row>
    <row r="5" customFormat="false" ht="15" hidden="false" customHeight="false" outlineLevel="0" collapsed="false">
      <c r="A5" s="6" t="s">
        <v>30</v>
      </c>
      <c r="B5" s="6" t="s">
        <v>31</v>
      </c>
      <c r="C5" s="6" t="s">
        <v>23</v>
      </c>
      <c r="D5" s="6" t="s">
        <v>32</v>
      </c>
      <c r="E5" s="6" t="n">
        <v>20</v>
      </c>
    </row>
    <row r="6" customFormat="false" ht="15" hidden="false" customHeight="false" outlineLevel="0" collapsed="false">
      <c r="A6" s="6" t="s">
        <v>33</v>
      </c>
      <c r="B6" s="6" t="s">
        <v>34</v>
      </c>
      <c r="C6" s="6" t="s">
        <v>23</v>
      </c>
      <c r="D6" s="6" t="s">
        <v>32</v>
      </c>
      <c r="E6" s="6" t="n">
        <v>15</v>
      </c>
    </row>
    <row r="7" customFormat="false" ht="15" hidden="false" customHeight="false" outlineLevel="0" collapsed="false">
      <c r="A7" s="6" t="s">
        <v>35</v>
      </c>
      <c r="B7" s="6" t="s">
        <v>36</v>
      </c>
      <c r="C7" s="6" t="s">
        <v>37</v>
      </c>
      <c r="D7" s="6" t="s">
        <v>32</v>
      </c>
      <c r="E7" s="6" t="n">
        <v>30</v>
      </c>
    </row>
    <row r="8" customFormat="false" ht="15" hidden="false" customHeight="false" outlineLevel="0" collapsed="false">
      <c r="A8" s="6" t="s">
        <v>38</v>
      </c>
      <c r="B8" s="6" t="s">
        <v>39</v>
      </c>
      <c r="C8" s="6" t="s">
        <v>23</v>
      </c>
      <c r="D8" s="6" t="s">
        <v>40</v>
      </c>
      <c r="E8" s="6" t="n">
        <v>10</v>
      </c>
    </row>
    <row r="9" customFormat="false" ht="15" hidden="false" customHeight="false" outlineLevel="0" collapsed="false">
      <c r="A9" s="6" t="s">
        <v>41</v>
      </c>
      <c r="B9" s="6" t="s">
        <v>42</v>
      </c>
      <c r="C9" s="6" t="s">
        <v>43</v>
      </c>
      <c r="D9" s="6" t="s">
        <v>40</v>
      </c>
      <c r="E9" s="6" t="n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2"/>
    <col collapsed="false" customWidth="true" hidden="false" outlineLevel="0" max="3" min="3" style="0" width="11"/>
    <col collapsed="false" customWidth="true" hidden="false" outlineLevel="0" max="4" min="4" style="0" width="18"/>
    <col collapsed="false" customWidth="true" hidden="false" outlineLevel="0" max="7" min="5" style="0" width="9"/>
    <col collapsed="false" customWidth="true" hidden="false" outlineLevel="0" max="8" min="8" style="0" width="32"/>
    <col collapsed="false" customWidth="true" hidden="false" outlineLevel="0" max="9" min="9" style="0" width="13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7" t="s">
        <v>44</v>
      </c>
      <c r="B1" s="7" t="s">
        <v>45</v>
      </c>
      <c r="C1" s="7" t="s">
        <v>46</v>
      </c>
      <c r="D1" s="7" t="s">
        <v>17</v>
      </c>
      <c r="E1" s="7" t="s">
        <v>47</v>
      </c>
      <c r="F1" s="7" t="s">
        <v>48</v>
      </c>
      <c r="G1" s="7" t="s">
        <v>18</v>
      </c>
      <c r="H1" s="7" t="s">
        <v>49</v>
      </c>
      <c r="I1" s="7" t="s">
        <v>50</v>
      </c>
      <c r="J1" s="8" t="s">
        <v>51</v>
      </c>
    </row>
    <row r="2" customFormat="false" ht="15" hidden="false" customHeight="false" outlineLevel="0" collapsed="false">
      <c r="A2" s="6" t="n">
        <v>1</v>
      </c>
      <c r="B2" s="6" t="s">
        <v>52</v>
      </c>
      <c r="C2" s="6" t="s">
        <v>21</v>
      </c>
      <c r="D2" s="9" t="str">
        <f aca="false">INDEX('Data Bahan'!B:B,MATCH(C2,'Data Bahan'!A:A,0))</f>
        <v>Beras</v>
      </c>
      <c r="E2" s="10" t="s">
        <v>53</v>
      </c>
      <c r="F2" s="6" t="n">
        <v>80</v>
      </c>
      <c r="G2" s="9" t="str">
        <f aca="false">INDEX('Data Bahan'!C:C,MATCH(C2,'Data Bahan'!A:A,0))</f>
        <v>Kg</v>
      </c>
      <c r="H2" s="6" t="s">
        <v>54</v>
      </c>
      <c r="I2" s="11" t="n">
        <f aca="false">SUMIFS($J$2:J2,$C$2:C2,C2)</f>
        <v>80</v>
      </c>
      <c r="J2" s="12" t="n">
        <f aca="false">IF(E2="Masuk",F2,-F2)</f>
        <v>80</v>
      </c>
    </row>
    <row r="3" customFormat="false" ht="15" hidden="false" customHeight="false" outlineLevel="0" collapsed="false">
      <c r="A3" s="6" t="n">
        <v>2</v>
      </c>
      <c r="B3" s="6" t="s">
        <v>52</v>
      </c>
      <c r="C3" s="6" t="s">
        <v>25</v>
      </c>
      <c r="D3" s="9" t="str">
        <f aca="false">INDEX('Data Bahan'!B:B,MATCH(C3,'Data Bahan'!A:A,0))</f>
        <v>Minyak Goreng</v>
      </c>
      <c r="E3" s="10" t="s">
        <v>53</v>
      </c>
      <c r="F3" s="6" t="n">
        <v>20</v>
      </c>
      <c r="G3" s="9" t="str">
        <f aca="false">INDEX('Data Bahan'!C:C,MATCH(C3,'Data Bahan'!A:A,0))</f>
        <v>Liter</v>
      </c>
      <c r="H3" s="6" t="s">
        <v>55</v>
      </c>
      <c r="I3" s="11" t="n">
        <f aca="false">SUMIFS($J$2:J3,$C$2:C3,C3)</f>
        <v>20</v>
      </c>
      <c r="J3" s="12" t="n">
        <f aca="false">IF(E3="Masuk",F3,-F3)</f>
        <v>20</v>
      </c>
    </row>
    <row r="4" customFormat="false" ht="15" hidden="false" customHeight="false" outlineLevel="0" collapsed="false">
      <c r="A4" s="6" t="n">
        <v>3</v>
      </c>
      <c r="B4" s="6" t="s">
        <v>52</v>
      </c>
      <c r="C4" s="6" t="s">
        <v>28</v>
      </c>
      <c r="D4" s="9" t="str">
        <f aca="false">INDEX('Data Bahan'!B:B,MATCH(C4,'Data Bahan'!A:A,0))</f>
        <v>Gula Pasir</v>
      </c>
      <c r="E4" s="10" t="s">
        <v>53</v>
      </c>
      <c r="F4" s="6" t="n">
        <v>15</v>
      </c>
      <c r="G4" s="9" t="str">
        <f aca="false">INDEX('Data Bahan'!C:C,MATCH(C4,'Data Bahan'!A:A,0))</f>
        <v>Kg</v>
      </c>
      <c r="H4" s="6" t="s">
        <v>55</v>
      </c>
      <c r="I4" s="11" t="n">
        <f aca="false">SUMIFS($J$2:J4,$C$2:C4,C4)</f>
        <v>15</v>
      </c>
      <c r="J4" s="12" t="n">
        <f aca="false">IF(E4="Masuk",F4,-F4)</f>
        <v>15</v>
      </c>
    </row>
    <row r="5" customFormat="false" ht="15" hidden="false" customHeight="false" outlineLevel="0" collapsed="false">
      <c r="A5" s="6" t="n">
        <v>4</v>
      </c>
      <c r="B5" s="6" t="s">
        <v>52</v>
      </c>
      <c r="C5" s="6" t="s">
        <v>30</v>
      </c>
      <c r="D5" s="9" t="str">
        <f aca="false">INDEX('Data Bahan'!B:B,MATCH(C5,'Data Bahan'!A:A,0))</f>
        <v>Ayam Potong</v>
      </c>
      <c r="E5" s="10" t="s">
        <v>53</v>
      </c>
      <c r="F5" s="6" t="n">
        <v>30</v>
      </c>
      <c r="G5" s="9" t="str">
        <f aca="false">INDEX('Data Bahan'!C:C,MATCH(C5,'Data Bahan'!A:A,0))</f>
        <v>Kg</v>
      </c>
      <c r="H5" s="6" t="s">
        <v>56</v>
      </c>
      <c r="I5" s="11" t="n">
        <f aca="false">SUMIFS($J$2:J5,$C$2:C5,C5)</f>
        <v>30</v>
      </c>
      <c r="J5" s="12" t="n">
        <f aca="false">IF(E5="Masuk",F5,-F5)</f>
        <v>30</v>
      </c>
    </row>
    <row r="6" customFormat="false" ht="15" hidden="false" customHeight="false" outlineLevel="0" collapsed="false">
      <c r="A6" s="6" t="n">
        <v>5</v>
      </c>
      <c r="B6" s="6" t="s">
        <v>52</v>
      </c>
      <c r="C6" s="6" t="s">
        <v>38</v>
      </c>
      <c r="D6" s="9" t="str">
        <f aca="false">INDEX('Data Bahan'!B:B,MATCH(C6,'Data Bahan'!A:A,0))</f>
        <v>Wortel</v>
      </c>
      <c r="E6" s="10" t="s">
        <v>53</v>
      </c>
      <c r="F6" s="6" t="n">
        <v>12</v>
      </c>
      <c r="G6" s="9" t="str">
        <f aca="false">INDEX('Data Bahan'!C:C,MATCH(C6,'Data Bahan'!A:A,0))</f>
        <v>Kg</v>
      </c>
      <c r="H6" s="6" t="s">
        <v>57</v>
      </c>
      <c r="I6" s="11" t="n">
        <f aca="false">SUMIFS($J$2:J6,$C$2:C6,C6)</f>
        <v>12</v>
      </c>
      <c r="J6" s="12" t="n">
        <f aca="false">IF(E6="Masuk",F6,-F6)</f>
        <v>12</v>
      </c>
    </row>
    <row r="7" customFormat="false" ht="15" hidden="false" customHeight="false" outlineLevel="0" collapsed="false">
      <c r="A7" s="6" t="n">
        <v>6</v>
      </c>
      <c r="B7" s="6" t="s">
        <v>58</v>
      </c>
      <c r="C7" s="6" t="s">
        <v>21</v>
      </c>
      <c r="D7" s="9" t="str">
        <f aca="false">INDEX('Data Bahan'!B:B,MATCH(C7,'Data Bahan'!A:A,0))</f>
        <v>Beras</v>
      </c>
      <c r="E7" s="10" t="s">
        <v>59</v>
      </c>
      <c r="F7" s="6" t="n">
        <v>18</v>
      </c>
      <c r="G7" s="9" t="str">
        <f aca="false">INDEX('Data Bahan'!C:C,MATCH(C7,'Data Bahan'!A:A,0))</f>
        <v>Kg</v>
      </c>
      <c r="H7" s="6" t="s">
        <v>60</v>
      </c>
      <c r="I7" s="11" t="n">
        <f aca="false">SUMIFS($J$2:J7,$C$2:C7,C7)</f>
        <v>62</v>
      </c>
      <c r="J7" s="12" t="n">
        <f aca="false">IF(E7="Masuk",F7,-F7)</f>
        <v>-18</v>
      </c>
    </row>
    <row r="8" customFormat="false" ht="15" hidden="false" customHeight="false" outlineLevel="0" collapsed="false">
      <c r="A8" s="6" t="n">
        <v>7</v>
      </c>
      <c r="B8" s="6" t="s">
        <v>58</v>
      </c>
      <c r="C8" s="6" t="s">
        <v>30</v>
      </c>
      <c r="D8" s="9" t="str">
        <f aca="false">INDEX('Data Bahan'!B:B,MATCH(C8,'Data Bahan'!A:A,0))</f>
        <v>Ayam Potong</v>
      </c>
      <c r="E8" s="10" t="s">
        <v>59</v>
      </c>
      <c r="F8" s="6" t="n">
        <v>6</v>
      </c>
      <c r="G8" s="9" t="str">
        <f aca="false">INDEX('Data Bahan'!C:C,MATCH(C8,'Data Bahan'!A:A,0))</f>
        <v>Kg</v>
      </c>
      <c r="H8" s="6" t="s">
        <v>61</v>
      </c>
      <c r="I8" s="11" t="n">
        <f aca="false">SUMIFS($J$2:J8,$C$2:C8,C8)</f>
        <v>24</v>
      </c>
      <c r="J8" s="12" t="n">
        <f aca="false">IF(E8="Masuk",F8,-F8)</f>
        <v>-6</v>
      </c>
    </row>
    <row r="9" customFormat="false" ht="15" hidden="false" customHeight="false" outlineLevel="0" collapsed="false">
      <c r="A9" s="6" t="n">
        <v>8</v>
      </c>
      <c r="B9" s="6" t="s">
        <v>58</v>
      </c>
      <c r="C9" s="6" t="s">
        <v>38</v>
      </c>
      <c r="D9" s="9" t="str">
        <f aca="false">INDEX('Data Bahan'!B:B,MATCH(C9,'Data Bahan'!A:A,0))</f>
        <v>Wortel</v>
      </c>
      <c r="E9" s="10" t="s">
        <v>59</v>
      </c>
      <c r="F9" s="6" t="n">
        <v>3</v>
      </c>
      <c r="G9" s="9" t="str">
        <f aca="false">INDEX('Data Bahan'!C:C,MATCH(C9,'Data Bahan'!A:A,0))</f>
        <v>Kg</v>
      </c>
      <c r="H9" s="6" t="s">
        <v>62</v>
      </c>
      <c r="I9" s="11" t="n">
        <f aca="false">SUMIFS($J$2:J9,$C$2:C9,C9)</f>
        <v>9</v>
      </c>
      <c r="J9" s="12" t="n">
        <f aca="false">IF(E9="Masuk",F9,-F9)</f>
        <v>-3</v>
      </c>
    </row>
    <row r="10" customFormat="false" ht="15" hidden="false" customHeight="false" outlineLevel="0" collapsed="false">
      <c r="A10" s="6" t="n">
        <v>9</v>
      </c>
      <c r="B10" s="6" t="s">
        <v>63</v>
      </c>
      <c r="C10" s="6" t="s">
        <v>21</v>
      </c>
      <c r="D10" s="9" t="str">
        <f aca="false">INDEX('Data Bahan'!B:B,MATCH(C10,'Data Bahan'!A:A,0))</f>
        <v>Beras</v>
      </c>
      <c r="E10" s="10" t="s">
        <v>59</v>
      </c>
      <c r="F10" s="6" t="n">
        <v>18</v>
      </c>
      <c r="G10" s="9" t="str">
        <f aca="false">INDEX('Data Bahan'!C:C,MATCH(C10,'Data Bahan'!A:A,0))</f>
        <v>Kg</v>
      </c>
      <c r="H10" s="6" t="s">
        <v>64</v>
      </c>
      <c r="I10" s="11" t="n">
        <f aca="false">SUMIFS($J$2:J10,$C$2:C10,C10)</f>
        <v>44</v>
      </c>
      <c r="J10" s="12" t="n">
        <f aca="false">IF(E10="Masuk",F10,-F10)</f>
        <v>-18</v>
      </c>
    </row>
    <row r="11" customFormat="false" ht="15" hidden="false" customHeight="false" outlineLevel="0" collapsed="false">
      <c r="A11" s="6" t="n">
        <v>10</v>
      </c>
      <c r="B11" s="6" t="s">
        <v>63</v>
      </c>
      <c r="C11" s="6" t="s">
        <v>33</v>
      </c>
      <c r="D11" s="9" t="str">
        <f aca="false">INDEX('Data Bahan'!B:B,MATCH(C11,'Data Bahan'!A:A,0))</f>
        <v>Telur Ayam</v>
      </c>
      <c r="E11" s="10" t="s">
        <v>53</v>
      </c>
      <c r="F11" s="6" t="n">
        <v>25</v>
      </c>
      <c r="G11" s="9" t="str">
        <f aca="false">INDEX('Data Bahan'!C:C,MATCH(C11,'Data Bahan'!A:A,0))</f>
        <v>Kg</v>
      </c>
      <c r="H11" s="6" t="s">
        <v>65</v>
      </c>
      <c r="I11" s="11" t="n">
        <f aca="false">SUMIFS($J$2:J11,$C$2:C11,C11)</f>
        <v>25</v>
      </c>
      <c r="J11" s="12" t="n">
        <f aca="false">IF(E11="Masuk",F11,-F11)</f>
        <v>25</v>
      </c>
    </row>
    <row r="12" customFormat="false" ht="15" hidden="false" customHeight="false" outlineLevel="0" collapsed="false">
      <c r="A12" s="6" t="n">
        <v>11</v>
      </c>
      <c r="B12" s="6" t="s">
        <v>63</v>
      </c>
      <c r="C12" s="6" t="s">
        <v>33</v>
      </c>
      <c r="D12" s="9" t="str">
        <f aca="false">INDEX('Data Bahan'!B:B,MATCH(C12,'Data Bahan'!A:A,0))</f>
        <v>Telur Ayam</v>
      </c>
      <c r="E12" s="10" t="s">
        <v>59</v>
      </c>
      <c r="F12" s="6" t="n">
        <v>7</v>
      </c>
      <c r="G12" s="9" t="str">
        <f aca="false">INDEX('Data Bahan'!C:C,MATCH(C12,'Data Bahan'!A:A,0))</f>
        <v>Kg</v>
      </c>
      <c r="H12" s="6" t="s">
        <v>66</v>
      </c>
      <c r="I12" s="11" t="n">
        <f aca="false">SUMIFS($J$2:J12,$C$2:C12,C12)</f>
        <v>18</v>
      </c>
      <c r="J12" s="12" t="n">
        <f aca="false">IF(E12="Masuk",F12,-F12)</f>
        <v>-7</v>
      </c>
    </row>
    <row r="13" customFormat="false" ht="15" hidden="false" customHeight="false" outlineLevel="0" collapsed="false">
      <c r="A13" s="6" t="n">
        <v>12</v>
      </c>
      <c r="B13" s="6" t="s">
        <v>67</v>
      </c>
      <c r="C13" s="6" t="s">
        <v>21</v>
      </c>
      <c r="D13" s="9" t="str">
        <f aca="false">INDEX('Data Bahan'!B:B,MATCH(C13,'Data Bahan'!A:A,0))</f>
        <v>Beras</v>
      </c>
      <c r="E13" s="10" t="s">
        <v>59</v>
      </c>
      <c r="F13" s="6" t="n">
        <v>18</v>
      </c>
      <c r="G13" s="9" t="str">
        <f aca="false">INDEX('Data Bahan'!C:C,MATCH(C13,'Data Bahan'!A:A,0))</f>
        <v>Kg</v>
      </c>
      <c r="H13" s="6" t="s">
        <v>68</v>
      </c>
      <c r="I13" s="11" t="n">
        <f aca="false">SUMIFS($J$2:J13,$C$2:C13,C13)</f>
        <v>26</v>
      </c>
      <c r="J13" s="12" t="n">
        <f aca="false">IF(E13="Masuk",F13,-F13)</f>
        <v>-18</v>
      </c>
    </row>
    <row r="14" customFormat="false" ht="15" hidden="false" customHeight="false" outlineLevel="0" collapsed="false">
      <c r="A14" s="6" t="n">
        <v>13</v>
      </c>
      <c r="B14" s="6" t="s">
        <v>67</v>
      </c>
      <c r="C14" s="6" t="s">
        <v>35</v>
      </c>
      <c r="D14" s="9" t="str">
        <f aca="false">INDEX('Data Bahan'!B:B,MATCH(C14,'Data Bahan'!A:A,0))</f>
        <v>Tempe</v>
      </c>
      <c r="E14" s="10" t="s">
        <v>53</v>
      </c>
      <c r="F14" s="6" t="n">
        <v>45</v>
      </c>
      <c r="G14" s="9" t="str">
        <f aca="false">INDEX('Data Bahan'!C:C,MATCH(C14,'Data Bahan'!A:A,0))</f>
        <v>Papan</v>
      </c>
      <c r="H14" s="6" t="s">
        <v>69</v>
      </c>
      <c r="I14" s="11" t="n">
        <f aca="false">SUMIFS($J$2:J14,$C$2:C14,C14)</f>
        <v>45</v>
      </c>
      <c r="J14" s="12" t="n">
        <f aca="false">IF(E14="Masuk",F14,-F14)</f>
        <v>45</v>
      </c>
    </row>
    <row r="15" customFormat="false" ht="15" hidden="false" customHeight="false" outlineLevel="0" collapsed="false">
      <c r="A15" s="6" t="n">
        <v>14</v>
      </c>
      <c r="B15" s="6" t="s">
        <v>67</v>
      </c>
      <c r="C15" s="6" t="s">
        <v>35</v>
      </c>
      <c r="D15" s="9" t="str">
        <f aca="false">INDEX('Data Bahan'!B:B,MATCH(C15,'Data Bahan'!A:A,0))</f>
        <v>Tempe</v>
      </c>
      <c r="E15" s="10" t="s">
        <v>59</v>
      </c>
      <c r="F15" s="6" t="n">
        <v>12</v>
      </c>
      <c r="G15" s="9" t="str">
        <f aca="false">INDEX('Data Bahan'!C:C,MATCH(C15,'Data Bahan'!A:A,0))</f>
        <v>Papan</v>
      </c>
      <c r="H15" s="6" t="s">
        <v>70</v>
      </c>
      <c r="I15" s="11" t="n">
        <f aca="false">SUMIFS($J$2:J15,$C$2:C15,C15)</f>
        <v>33</v>
      </c>
      <c r="J15" s="12" t="n">
        <f aca="false">IF(E15="Masuk",F15,-F15)</f>
        <v>-12</v>
      </c>
    </row>
    <row r="16" customFormat="false" ht="15" hidden="false" customHeight="false" outlineLevel="0" collapsed="false">
      <c r="A16" s="6" t="n">
        <v>15</v>
      </c>
      <c r="B16" s="6" t="s">
        <v>71</v>
      </c>
      <c r="C16" s="6" t="s">
        <v>21</v>
      </c>
      <c r="D16" s="9" t="str">
        <f aca="false">INDEX('Data Bahan'!B:B,MATCH(C16,'Data Bahan'!A:A,0))</f>
        <v>Beras</v>
      </c>
      <c r="E16" s="10" t="s">
        <v>59</v>
      </c>
      <c r="F16" s="6" t="n">
        <v>18</v>
      </c>
      <c r="G16" s="9" t="str">
        <f aca="false">INDEX('Data Bahan'!C:C,MATCH(C16,'Data Bahan'!A:A,0))</f>
        <v>Kg</v>
      </c>
      <c r="H16" s="6" t="s">
        <v>72</v>
      </c>
      <c r="I16" s="11" t="n">
        <f aca="false">SUMIFS($J$2:J16,$C$2:C16,C16)</f>
        <v>8</v>
      </c>
      <c r="J16" s="12" t="n">
        <f aca="false">IF(E16="Masuk",F16,-F16)</f>
        <v>-18</v>
      </c>
    </row>
    <row r="17" customFormat="false" ht="15" hidden="false" customHeight="false" outlineLevel="0" collapsed="false">
      <c r="A17" s="6" t="n">
        <v>16</v>
      </c>
      <c r="B17" s="6" t="s">
        <v>71</v>
      </c>
      <c r="C17" s="6" t="s">
        <v>41</v>
      </c>
      <c r="D17" s="9" t="str">
        <f aca="false">INDEX('Data Bahan'!B:B,MATCH(C17,'Data Bahan'!A:A,0))</f>
        <v>Bayam</v>
      </c>
      <c r="E17" s="10" t="s">
        <v>53</v>
      </c>
      <c r="F17" s="6" t="n">
        <v>10</v>
      </c>
      <c r="G17" s="9" t="str">
        <f aca="false">INDEX('Data Bahan'!C:C,MATCH(C17,'Data Bahan'!A:A,0))</f>
        <v>Ikat</v>
      </c>
      <c r="H17" s="6" t="s">
        <v>73</v>
      </c>
      <c r="I17" s="11" t="n">
        <f aca="false">SUMIFS($J$2:J17,$C$2:C17,C17)</f>
        <v>10</v>
      </c>
      <c r="J17" s="12" t="n">
        <f aca="false">IF(E17="Masuk",F17,-F17)</f>
        <v>10</v>
      </c>
    </row>
    <row r="18" customFormat="false" ht="15" hidden="false" customHeight="false" outlineLevel="0" collapsed="false">
      <c r="A18" s="6" t="n">
        <v>17</v>
      </c>
      <c r="B18" s="6" t="s">
        <v>71</v>
      </c>
      <c r="C18" s="6" t="s">
        <v>41</v>
      </c>
      <c r="D18" s="9" t="str">
        <f aca="false">INDEX('Data Bahan'!B:B,MATCH(C18,'Data Bahan'!A:A,0))</f>
        <v>Bayam</v>
      </c>
      <c r="E18" s="10" t="s">
        <v>59</v>
      </c>
      <c r="F18" s="6" t="n">
        <v>9</v>
      </c>
      <c r="G18" s="9" t="str">
        <f aca="false">INDEX('Data Bahan'!C:C,MATCH(C18,'Data Bahan'!A:A,0))</f>
        <v>Ikat</v>
      </c>
      <c r="H18" s="6" t="s">
        <v>74</v>
      </c>
      <c r="I18" s="11" t="n">
        <f aca="false">SUMIFS($J$2:J18,$C$2:C18,C18)</f>
        <v>1</v>
      </c>
      <c r="J18" s="12" t="n">
        <f aca="false">IF(E18="Masuk",F18,-F18)</f>
        <v>-9</v>
      </c>
    </row>
    <row r="19" customFormat="false" ht="15" hidden="false" customHeight="false" outlineLevel="0" collapsed="false">
      <c r="A19" s="6" t="n">
        <v>18</v>
      </c>
      <c r="B19" s="6" t="s">
        <v>71</v>
      </c>
      <c r="C19" s="6" t="s">
        <v>25</v>
      </c>
      <c r="D19" s="9" t="str">
        <f aca="false">INDEX('Data Bahan'!B:B,MATCH(C19,'Data Bahan'!A:A,0))</f>
        <v>Minyak Goreng</v>
      </c>
      <c r="E19" s="10" t="s">
        <v>59</v>
      </c>
      <c r="F19" s="6" t="n">
        <v>3</v>
      </c>
      <c r="G19" s="9" t="str">
        <f aca="false">INDEX('Data Bahan'!C:C,MATCH(C19,'Data Bahan'!A:A,0))</f>
        <v>Liter</v>
      </c>
      <c r="H19" s="6" t="s">
        <v>75</v>
      </c>
      <c r="I19" s="11" t="n">
        <f aca="false">SUMIFS($J$2:J19,$C$2:C19,C19)</f>
        <v>17</v>
      </c>
      <c r="J19" s="12" t="n">
        <f aca="false">IF(E19="Masuk",F19,-F19)</f>
        <v>-3</v>
      </c>
    </row>
    <row r="20" customFormat="false" ht="15" hidden="false" customHeight="false" outlineLevel="0" collapsed="false">
      <c r="A20" s="6" t="n">
        <v>19</v>
      </c>
      <c r="B20" s="6" t="s">
        <v>71</v>
      </c>
      <c r="C20" s="6" t="s">
        <v>28</v>
      </c>
      <c r="D20" s="9" t="str">
        <f aca="false">INDEX('Data Bahan'!B:B,MATCH(C20,'Data Bahan'!A:A,0))</f>
        <v>Gula Pasir</v>
      </c>
      <c r="E20" s="10" t="s">
        <v>59</v>
      </c>
      <c r="F20" s="6" t="n">
        <v>2</v>
      </c>
      <c r="G20" s="9" t="str">
        <f aca="false">INDEX('Data Bahan'!C:C,MATCH(C20,'Data Bahan'!A:A,0))</f>
        <v>Kg</v>
      </c>
      <c r="H20" s="6" t="s">
        <v>76</v>
      </c>
      <c r="I20" s="11" t="n">
        <f aca="false">SUMIFS($J$2:J20,$C$2:C20,C20)</f>
        <v>13</v>
      </c>
      <c r="J20" s="12" t="n">
        <f aca="false">IF(E20="Masuk",F20,-F20)</f>
        <v>-2</v>
      </c>
    </row>
    <row r="21" customFormat="false" ht="15" hidden="false" customHeight="false" outlineLevel="0" collapsed="false">
      <c r="A21" s="6" t="n">
        <v>20</v>
      </c>
      <c r="B21" s="6" t="s">
        <v>71</v>
      </c>
      <c r="C21" s="6" t="s">
        <v>38</v>
      </c>
      <c r="D21" s="9" t="str">
        <f aca="false">INDEX('Data Bahan'!B:B,MATCH(C21,'Data Bahan'!A:A,0))</f>
        <v>Wortel</v>
      </c>
      <c r="E21" s="10" t="s">
        <v>59</v>
      </c>
      <c r="F21" s="6" t="n">
        <v>3</v>
      </c>
      <c r="G21" s="9" t="str">
        <f aca="false">INDEX('Data Bahan'!C:C,MATCH(C21,'Data Bahan'!A:A,0))</f>
        <v>Kg</v>
      </c>
      <c r="H21" s="6" t="s">
        <v>77</v>
      </c>
      <c r="I21" s="11" t="n">
        <f aca="false">SUMIFS($J$2:J21,$C$2:C21,C21)</f>
        <v>6</v>
      </c>
      <c r="J21" s="12" t="n">
        <f aca="false">IF(E21="Masuk",F21,-F21)</f>
        <v>-3</v>
      </c>
    </row>
  </sheetData>
  <dataValidations count="2">
    <dataValidation allowBlank="false" errorStyle="stop" operator="between" showDropDown="false" showErrorMessage="false" showInputMessage="false" sqref="C2:C21" type="list">
      <formula1>'Data Bahan'!$A$2:$A$9</formula1>
      <formula2>0</formula2>
    </dataValidation>
    <dataValidation allowBlank="false" errorStyle="stop" operator="between" showDropDown="false" showErrorMessage="false" showInputMessage="false" sqref="E2:E21" type="list">
      <formula1>"Masuk,Keluar"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8"/>
    <col collapsed="false" customWidth="true" hidden="false" outlineLevel="0" max="3" min="3" style="0" width="10"/>
    <col collapsed="false" customWidth="true" hidden="false" outlineLevel="0" max="5" min="4" style="0" width="13"/>
    <col collapsed="false" customWidth="true" hidden="false" outlineLevel="0" max="6" min="6" style="0" width="12"/>
    <col collapsed="false" customWidth="true" hidden="false" outlineLevel="0" max="8" min="7" style="0" width="14"/>
  </cols>
  <sheetData>
    <row r="1" customFormat="false" ht="15" hidden="false" customHeight="false" outlineLevel="0" collapsed="false">
      <c r="A1" s="7" t="s">
        <v>16</v>
      </c>
      <c r="B1" s="7" t="s">
        <v>17</v>
      </c>
      <c r="C1" s="7" t="s">
        <v>18</v>
      </c>
      <c r="D1" s="7" t="s">
        <v>78</v>
      </c>
      <c r="E1" s="7" t="s">
        <v>79</v>
      </c>
      <c r="F1" s="7" t="s">
        <v>80</v>
      </c>
      <c r="G1" s="7" t="s">
        <v>20</v>
      </c>
      <c r="H1" s="7" t="s">
        <v>81</v>
      </c>
    </row>
    <row r="2" customFormat="false" ht="15" hidden="false" customHeight="false" outlineLevel="0" collapsed="false">
      <c r="A2" s="9" t="str">
        <f aca="false">'Data Bahan'!A2</f>
        <v>BP01</v>
      </c>
      <c r="B2" s="9" t="str">
        <f aca="false">'Data Bahan'!B2</f>
        <v>Beras</v>
      </c>
      <c r="C2" s="9" t="str">
        <f aca="false">'Data Bahan'!C2</f>
        <v>Kg</v>
      </c>
      <c r="D2" s="9" t="n">
        <f aca="false">SUMIFS('Form Stok Masuk Keluar'!$F$2:$F$21,'Form Stok Masuk Keluar'!$C$2:$C$21,A2,'Form Stok Masuk Keluar'!$E$2:$E$21,"Masuk")</f>
        <v>80</v>
      </c>
      <c r="E2" s="9" t="n">
        <f aca="false">SUMIFS('Form Stok Masuk Keluar'!$F$2:$F$21,'Form Stok Masuk Keluar'!$C$2:$C$21,A2,'Form Stok Masuk Keluar'!$E$2:$E$21,"Keluar")</f>
        <v>72</v>
      </c>
      <c r="F2" s="11" t="n">
        <f aca="false">D2-E2</f>
        <v>8</v>
      </c>
      <c r="G2" s="9" t="n">
        <f aca="false">'Data Bahan'!E2</f>
        <v>50</v>
      </c>
      <c r="H2" s="13" t="str">
        <f aca="false">IF(F2&lt;=G2,"Stok Menipis","Aman")</f>
        <v>Stok Menipis</v>
      </c>
    </row>
    <row r="3" customFormat="false" ht="15" hidden="false" customHeight="false" outlineLevel="0" collapsed="false">
      <c r="A3" s="9" t="str">
        <f aca="false">'Data Bahan'!A3</f>
        <v>BP02</v>
      </c>
      <c r="B3" s="9" t="str">
        <f aca="false">'Data Bahan'!B3</f>
        <v>Minyak Goreng</v>
      </c>
      <c r="C3" s="9" t="str">
        <f aca="false">'Data Bahan'!C3</f>
        <v>Liter</v>
      </c>
      <c r="D3" s="9" t="n">
        <f aca="false">SUMIFS('Form Stok Masuk Keluar'!$F$2:$F$21,'Form Stok Masuk Keluar'!$C$2:$C$21,A3,'Form Stok Masuk Keluar'!$E$2:$E$21,"Masuk")</f>
        <v>20</v>
      </c>
      <c r="E3" s="9" t="n">
        <f aca="false">SUMIFS('Form Stok Masuk Keluar'!$F$2:$F$21,'Form Stok Masuk Keluar'!$C$2:$C$21,A3,'Form Stok Masuk Keluar'!$E$2:$E$21,"Keluar")</f>
        <v>3</v>
      </c>
      <c r="F3" s="11" t="n">
        <f aca="false">D3-E3</f>
        <v>17</v>
      </c>
      <c r="G3" s="9" t="n">
        <f aca="false">'Data Bahan'!E3</f>
        <v>15</v>
      </c>
      <c r="H3" s="13" t="str">
        <f aca="false">IF(F3&lt;=G3,"Stok Menipis","Aman")</f>
        <v>Aman</v>
      </c>
    </row>
    <row r="4" customFormat="false" ht="15" hidden="false" customHeight="false" outlineLevel="0" collapsed="false">
      <c r="A4" s="9" t="str">
        <f aca="false">'Data Bahan'!A4</f>
        <v>BP03</v>
      </c>
      <c r="B4" s="9" t="str">
        <f aca="false">'Data Bahan'!B4</f>
        <v>Gula Pasir</v>
      </c>
      <c r="C4" s="9" t="str">
        <f aca="false">'Data Bahan'!C4</f>
        <v>Kg</v>
      </c>
      <c r="D4" s="9" t="n">
        <f aca="false">SUMIFS('Form Stok Masuk Keluar'!$F$2:$F$21,'Form Stok Masuk Keluar'!$C$2:$C$21,A4,'Form Stok Masuk Keluar'!$E$2:$E$21,"Masuk")</f>
        <v>15</v>
      </c>
      <c r="E4" s="9" t="n">
        <f aca="false">SUMIFS('Form Stok Masuk Keluar'!$F$2:$F$21,'Form Stok Masuk Keluar'!$C$2:$C$21,A4,'Form Stok Masuk Keluar'!$E$2:$E$21,"Keluar")</f>
        <v>2</v>
      </c>
      <c r="F4" s="11" t="n">
        <f aca="false">D4-E4</f>
        <v>13</v>
      </c>
      <c r="G4" s="9" t="n">
        <f aca="false">'Data Bahan'!E4</f>
        <v>10</v>
      </c>
      <c r="H4" s="13" t="str">
        <f aca="false">IF(F4&lt;=G4,"Stok Menipis","Aman")</f>
        <v>Aman</v>
      </c>
    </row>
    <row r="5" customFormat="false" ht="15" hidden="false" customHeight="false" outlineLevel="0" collapsed="false">
      <c r="A5" s="9" t="str">
        <f aca="false">'Data Bahan'!A5</f>
        <v>PR01</v>
      </c>
      <c r="B5" s="9" t="str">
        <f aca="false">'Data Bahan'!B5</f>
        <v>Ayam Potong</v>
      </c>
      <c r="C5" s="9" t="str">
        <f aca="false">'Data Bahan'!C5</f>
        <v>Kg</v>
      </c>
      <c r="D5" s="9" t="n">
        <f aca="false">SUMIFS('Form Stok Masuk Keluar'!$F$2:$F$21,'Form Stok Masuk Keluar'!$C$2:$C$21,A5,'Form Stok Masuk Keluar'!$E$2:$E$21,"Masuk")</f>
        <v>30</v>
      </c>
      <c r="E5" s="9" t="n">
        <f aca="false">SUMIFS('Form Stok Masuk Keluar'!$F$2:$F$21,'Form Stok Masuk Keluar'!$C$2:$C$21,A5,'Form Stok Masuk Keluar'!$E$2:$E$21,"Keluar")</f>
        <v>6</v>
      </c>
      <c r="F5" s="11" t="n">
        <f aca="false">D5-E5</f>
        <v>24</v>
      </c>
      <c r="G5" s="9" t="n">
        <f aca="false">'Data Bahan'!E5</f>
        <v>20</v>
      </c>
      <c r="H5" s="13" t="str">
        <f aca="false">IF(F5&lt;=G5,"Stok Menipis","Aman")</f>
        <v>Aman</v>
      </c>
    </row>
    <row r="6" customFormat="false" ht="15" hidden="false" customHeight="false" outlineLevel="0" collapsed="false">
      <c r="A6" s="9" t="str">
        <f aca="false">'Data Bahan'!A6</f>
        <v>PR02</v>
      </c>
      <c r="B6" s="9" t="str">
        <f aca="false">'Data Bahan'!B6</f>
        <v>Telur Ayam</v>
      </c>
      <c r="C6" s="9" t="str">
        <f aca="false">'Data Bahan'!C6</f>
        <v>Kg</v>
      </c>
      <c r="D6" s="9" t="n">
        <f aca="false">SUMIFS('Form Stok Masuk Keluar'!$F$2:$F$21,'Form Stok Masuk Keluar'!$C$2:$C$21,A6,'Form Stok Masuk Keluar'!$E$2:$E$21,"Masuk")</f>
        <v>25</v>
      </c>
      <c r="E6" s="9" t="n">
        <f aca="false">SUMIFS('Form Stok Masuk Keluar'!$F$2:$F$21,'Form Stok Masuk Keluar'!$C$2:$C$21,A6,'Form Stok Masuk Keluar'!$E$2:$E$21,"Keluar")</f>
        <v>7</v>
      </c>
      <c r="F6" s="11" t="n">
        <f aca="false">D6-E6</f>
        <v>18</v>
      </c>
      <c r="G6" s="9" t="n">
        <f aca="false">'Data Bahan'!E6</f>
        <v>15</v>
      </c>
      <c r="H6" s="13" t="str">
        <f aca="false">IF(F6&lt;=G6,"Stok Menipis","Aman")</f>
        <v>Aman</v>
      </c>
    </row>
    <row r="7" customFormat="false" ht="15" hidden="false" customHeight="false" outlineLevel="0" collapsed="false">
      <c r="A7" s="9" t="str">
        <f aca="false">'Data Bahan'!A7</f>
        <v>PR03</v>
      </c>
      <c r="B7" s="9" t="str">
        <f aca="false">'Data Bahan'!B7</f>
        <v>Tempe</v>
      </c>
      <c r="C7" s="9" t="str">
        <f aca="false">'Data Bahan'!C7</f>
        <v>Papan</v>
      </c>
      <c r="D7" s="9" t="n">
        <f aca="false">SUMIFS('Form Stok Masuk Keluar'!$F$2:$F$21,'Form Stok Masuk Keluar'!$C$2:$C$21,A7,'Form Stok Masuk Keluar'!$E$2:$E$21,"Masuk")</f>
        <v>45</v>
      </c>
      <c r="E7" s="9" t="n">
        <f aca="false">SUMIFS('Form Stok Masuk Keluar'!$F$2:$F$21,'Form Stok Masuk Keluar'!$C$2:$C$21,A7,'Form Stok Masuk Keluar'!$E$2:$E$21,"Keluar")</f>
        <v>12</v>
      </c>
      <c r="F7" s="11" t="n">
        <f aca="false">D7-E7</f>
        <v>33</v>
      </c>
      <c r="G7" s="9" t="n">
        <f aca="false">'Data Bahan'!E7</f>
        <v>30</v>
      </c>
      <c r="H7" s="13" t="str">
        <f aca="false">IF(F7&lt;=G7,"Stok Menipis","Aman")</f>
        <v>Aman</v>
      </c>
    </row>
    <row r="8" customFormat="false" ht="15" hidden="false" customHeight="false" outlineLevel="0" collapsed="false">
      <c r="A8" s="9" t="str">
        <f aca="false">'Data Bahan'!A8</f>
        <v>SY01</v>
      </c>
      <c r="B8" s="9" t="str">
        <f aca="false">'Data Bahan'!B8</f>
        <v>Wortel</v>
      </c>
      <c r="C8" s="9" t="str">
        <f aca="false">'Data Bahan'!C8</f>
        <v>Kg</v>
      </c>
      <c r="D8" s="9" t="n">
        <f aca="false">SUMIFS('Form Stok Masuk Keluar'!$F$2:$F$21,'Form Stok Masuk Keluar'!$C$2:$C$21,A8,'Form Stok Masuk Keluar'!$E$2:$E$21,"Masuk")</f>
        <v>12</v>
      </c>
      <c r="E8" s="9" t="n">
        <f aca="false">SUMIFS('Form Stok Masuk Keluar'!$F$2:$F$21,'Form Stok Masuk Keluar'!$C$2:$C$21,A8,'Form Stok Masuk Keluar'!$E$2:$E$21,"Keluar")</f>
        <v>6</v>
      </c>
      <c r="F8" s="11" t="n">
        <f aca="false">D8-E8</f>
        <v>6</v>
      </c>
      <c r="G8" s="9" t="n">
        <f aca="false">'Data Bahan'!E8</f>
        <v>10</v>
      </c>
      <c r="H8" s="13" t="str">
        <f aca="false">IF(F8&lt;=G8,"Stok Menipis","Aman")</f>
        <v>Stok Menipis</v>
      </c>
    </row>
    <row r="9" customFormat="false" ht="15" hidden="false" customHeight="false" outlineLevel="0" collapsed="false">
      <c r="A9" s="9" t="str">
        <f aca="false">'Data Bahan'!A9</f>
        <v>SY02</v>
      </c>
      <c r="B9" s="9" t="str">
        <f aca="false">'Data Bahan'!B9</f>
        <v>Bayam</v>
      </c>
      <c r="C9" s="9" t="str">
        <f aca="false">'Data Bahan'!C9</f>
        <v>Ikat</v>
      </c>
      <c r="D9" s="9" t="n">
        <f aca="false">SUMIFS('Form Stok Masuk Keluar'!$F$2:$F$21,'Form Stok Masuk Keluar'!$C$2:$C$21,A9,'Form Stok Masuk Keluar'!$E$2:$E$21,"Masuk")</f>
        <v>10</v>
      </c>
      <c r="E9" s="9" t="n">
        <f aca="false">SUMIFS('Form Stok Masuk Keluar'!$F$2:$F$21,'Form Stok Masuk Keluar'!$C$2:$C$21,A9,'Form Stok Masuk Keluar'!$E$2:$E$21,"Keluar")</f>
        <v>9</v>
      </c>
      <c r="F9" s="11" t="n">
        <f aca="false">D9-E9</f>
        <v>1</v>
      </c>
      <c r="G9" s="9" t="n">
        <f aca="false">'Data Bahan'!E9</f>
        <v>15</v>
      </c>
      <c r="H9" s="13" t="str">
        <f aca="false">IF(F9&lt;=G9,"Stok Menipis","Aman")</f>
        <v>Stok Menipis</v>
      </c>
    </row>
  </sheetData>
  <conditionalFormatting sqref="H2:H9">
    <cfRule type="expression" priority="2" aboveAverage="0" equalAverage="0" bottom="0" percent="0" rank="0" text="" dxfId="0">
      <formula>$H2="Stok Menipis"</formula>
    </cfRule>
    <cfRule type="expression" priority="3" aboveAverage="0" equalAverage="0" bottom="0" percent="0" rank="0" text="" dxfId="1">
      <formula>$H2="Aman"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2026-08-14T08:37:42Z</dcterms:created>
  <dc:creator>openpyxl</dc:creator>
  <dc:description/>
  <dc:language>en-US</dc:language>
  <cp:lastModifiedBy/>
  <dcterms:modified xsi:type="dcterms:W3CDTF">2026-08-14T08:37:42Z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