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Stok Bulanan" sheetId="2" state="visible" r:id="rId4"/>
    <sheet name="Data Pengiriman" sheetId="3" state="visible" r:id="rId5"/>
    <sheet name="Laporan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<sst xmlns="http://schemas.openxmlformats.org/spreadsheetml/2006/main" count="95" uniqueCount="88">
  <si>
    <t xml:space="preserve">Format Laporan Bulanan Gudang &amp; Logistik 2026</t>
  </si>
  <si>
    <t xml:space="preserve">Tentang File Ini</t>
  </si>
  <si>
    <t xml:space="preserve">File ini berisi format laporan bulanan gudang/logistik lengkap dengan KPI standar industri:</t>
  </si>
  <si>
    <t xml:space="preserve">akurasi stok (stock opname vs sistem), tingkat ketepatan waktu pengiriman (on-time delivery),</t>
  </si>
  <si>
    <t xml:space="preserve">turnover rate, dan kapasitas gudang terpakai — sudah terisi contoh sebagai referensi.</t>
  </si>
  <si>
    <t xml:space="preserve">Cara Pakai</t>
  </si>
  <si>
    <t xml:space="preserve">1. Buka sheet 'Data Stok Bulanan', isi kolom KUNING (Stok Awal, Masuk, Keluar, Stok Fisik</t>
  </si>
  <si>
    <t xml:space="preserve">   hasil opname). Stok Akhir Sistem dan Selisih terhitung otomatis.</t>
  </si>
  <si>
    <t xml:space="preserve">2. Buka sheet 'Data Pengiriman', isi kolom KUNING (Tanggal, Tujuan, Jadwal, Realisasi).</t>
  </si>
  <si>
    <t xml:space="preserve">   Status Tepat Waktu/Terlambat terhitung otomatis dari perbandingan jadwal vs realisasi.</t>
  </si>
  <si>
    <t xml:space="preserve">3. Buka sheet 'Laporan Bulanan' — seluruh KPI (Akurasi Stok, On-Time Delivery, Turnover</t>
  </si>
  <si>
    <t xml:space="preserve">   Rate) terhitung otomatis dari dua sheet di atas, lengkap ringkasan dan rencana bulan depan.</t>
  </si>
  <si>
    <t xml:space="preserve">KPI Standar Industri Gudang &amp; Logistik</t>
  </si>
  <si>
    <t xml:space="preserve">Akurasi Stok = 1 - (Total Selisih Absolut / Total Stok Sistem). Target industri umumnya &gt;98%.</t>
  </si>
  <si>
    <t xml:space="preserve">On-Time Delivery Rate = Jumlah Pengiriman Tepat Waktu / Total Pengiriman. Target umum &gt;95%.</t>
  </si>
  <si>
    <t xml:space="preserve">Turnover Rate = Total Barang Keluar / Rata-rata Stok. Semakin tinggi, semakin efisien perputaran.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</si>
  <si>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</si>
  <si>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</si>
  <si>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</si>
  <si>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Data Stok Bulanan - Agustus 2026</t>
  </si>
  <si>
    <t xml:space="preserve">Nama Barang</t>
  </si>
  <si>
    <t xml:space="preserve">Stok Awal</t>
  </si>
  <si>
    <t xml:space="preserve">Masuk</t>
  </si>
  <si>
    <t xml:space="preserve">Keluar</t>
  </si>
  <si>
    <t xml:space="preserve">Stok Akhir
(Sistem)</t>
  </si>
  <si>
    <t xml:space="preserve">Stok Fisik
(Opname)</t>
  </si>
  <si>
    <t xml:space="preserve">Selisih</t>
  </si>
  <si>
    <t xml:space="preserve">Kardus Packaging Besar</t>
  </si>
  <si>
    <t xml:space="preserve">Kardus Packaging Sedang</t>
  </si>
  <si>
    <t xml:space="preserve">Pallet Kayu</t>
  </si>
  <si>
    <t xml:space="preserve">Plastik Wrap (roll)</t>
  </si>
  <si>
    <t xml:space="preserve">Label Barcode (lembar)</t>
  </si>
  <si>
    <t xml:space="preserve">Selotip Packing (roll)</t>
  </si>
  <si>
    <t xml:space="preserve">Data Pengiriman - Agustus 2026</t>
  </si>
  <si>
    <t xml:space="preserve">Tanggal</t>
  </si>
  <si>
    <t xml:space="preserve">No. Pengiriman</t>
  </si>
  <si>
    <t xml:space="preserve">Tujuan</t>
  </si>
  <si>
    <t xml:space="preserve">Jadwal (hari)</t>
  </si>
  <si>
    <t xml:space="preserve">Realisasi (hari)</t>
  </si>
  <si>
    <t xml:space="preserve">Status</t>
  </si>
  <si>
    <t xml:space="preserve">2026-08-02</t>
  </si>
  <si>
    <t xml:space="preserve">PGR-0801</t>
  </si>
  <si>
    <t xml:space="preserve">Gudang Cabang Bandung</t>
  </si>
  <si>
    <t xml:space="preserve">2026-08-04</t>
  </si>
  <si>
    <t xml:space="preserve">PGR-0802</t>
  </si>
  <si>
    <t xml:space="preserve">Gudang Cabang Surabaya</t>
  </si>
  <si>
    <t xml:space="preserve">2026-08-06</t>
  </si>
  <si>
    <t xml:space="preserve">PGR-0803</t>
  </si>
  <si>
    <t xml:space="preserve">Gudang Cabang Medan</t>
  </si>
  <si>
    <t xml:space="preserve">2026-08-09</t>
  </si>
  <si>
    <t xml:space="preserve">PGR-0804</t>
  </si>
  <si>
    <t xml:space="preserve">Gudang Cabang Semarang</t>
  </si>
  <si>
    <t xml:space="preserve">2026-08-11</t>
  </si>
  <si>
    <t xml:space="preserve">PGR-0805</t>
  </si>
  <si>
    <t xml:space="preserve">2026-08-13</t>
  </si>
  <si>
    <t xml:space="preserve">PGR-0806</t>
  </si>
  <si>
    <t xml:space="preserve">Gudang Cabang Makassar</t>
  </si>
  <si>
    <t xml:space="preserve">2026-08-16</t>
  </si>
  <si>
    <t xml:space="preserve">PGR-0807</t>
  </si>
  <si>
    <t xml:space="preserve">2026-08-18</t>
  </si>
  <si>
    <t xml:space="preserve">PGR-0808</t>
  </si>
  <si>
    <t xml:space="preserve">2026-08-21</t>
  </si>
  <si>
    <t xml:space="preserve">PGR-0809</t>
  </si>
  <si>
    <t xml:space="preserve">2026-08-23</t>
  </si>
  <si>
    <t xml:space="preserve">PGR-0810</t>
  </si>
  <si>
    <t xml:space="preserve">2026-08-25</t>
  </si>
  <si>
    <t xml:space="preserve">PGR-0811</t>
  </si>
  <si>
    <t xml:space="preserve">2026-08-28</t>
  </si>
  <si>
    <t xml:space="preserve">PGR-0812</t>
  </si>
  <si>
    <t xml:space="preserve">LAPORAN BULANAN GUDANG &amp; LOGISTIK</t>
  </si>
  <si>
    <t xml:space="preserve">Gudang Pusat PT Logistik Nusantara - Periode Agustus 2026</t>
  </si>
  <si>
    <t xml:space="preserve">RINGKASAN OPERASIONAL</t>
  </si>
  <si>
    <t xml:space="preserve">Operasional gudang bulan Agustus 2026 mencatat akurasi stok yang solid di 99,2%, di atas target 98%. Namun, ketepatan waktu pengiriman (on-time delivery) turun cukup signifikan ke 75%, jauh di bawah target 95%, akibat 3 dari 12 pengiriman ke rute jarak jauh (Medan dan Makassar) mengalami keterlambatan karena kendala ketersediaan armada. Turnover stok kemasan tetap stabil di angka 13,9x sesuai proyeksi kebutuhan bulanan.</t>
  </si>
  <si>
    <t xml:space="preserve">KPI UTAMA</t>
  </si>
  <si>
    <t xml:space="preserve">Akurasi Stok (Opname vs Sistem)</t>
  </si>
  <si>
    <t xml:space="preserve">On-Time Delivery Rate</t>
  </si>
  <si>
    <t xml:space="preserve">Turnover Rate (Rata-rata Stok Kemasan)</t>
  </si>
  <si>
    <t xml:space="preserve">KENDALA DAN TINDAK LANJUT</t>
  </si>
  <si>
    <t xml:space="preserve">Kendala</t>
  </si>
  <si>
    <t xml:space="preserve">Tindak Lanjut</t>
  </si>
  <si>
    <t xml:space="preserve">Keterlambatan pengiriman ke rute Medan &amp; Makassar (3 kasus) akibat kendala armada</t>
  </si>
  <si>
    <t xml:space="preserve">Menjajaki kerja sama ekspedisi cadangan untuk rute jarak jauh mulai September</t>
  </si>
  <si>
    <t xml:space="preserve">Selisih stok minor pada Kardus Packaging Sedang dan Selotip Packing</t>
  </si>
  <si>
    <t xml:space="preserve">Audit ulang proses input barang masuk, tambah checklist verifikasi ganda</t>
  </si>
  <si>
    <t xml:space="preserve">RENCANA BULAN DEPAN (SEPTEMBER 2026)</t>
  </si>
  <si>
    <t xml:space="preserve">• Finalisasi kerja sama ekspedisi cadangan untuk rute Medan dan Makassar.</t>
  </si>
  <si>
    <t xml:space="preserve">• Menargetkan On-Time Delivery Rate kembali di atas 95%.</t>
  </si>
  <si>
    <t xml:space="preserve">• Implementasi checklist verifikasi ganda untuk seluruh proses barang masuk.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</si>
</sst>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.00%"/>
    <numFmt numFmtId="167" formatCode="0.0%"/>
    <numFmt numFmtId="168" formatCode="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15E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15E59"/>
        <bgColor rgb="FF0F766E"/>
      </patternFill>
    </fill>
    <fill>
      <patternFill patternType="solid">
        <fgColor rgb="FF0F766E"/>
        <bgColor rgb="FF115E59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F0FDFA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  <border diagonalUp="false" diagonalDown="false">
      <left style="thin">
        <color rgb="FF94A3B8"/>
      </left>
      <right/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FCC"/>
      <rgbColor rgb="FFF0FD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15E59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0"/>
  </cols>
  <sheetData>
    <row r="2" customFormat="false" ht="24" hidden="false" customHeight="true" outlineLevel="0" collapsed="false">
      <c r="B2" s="2" t="s">
        <v>0</v>
      </c>
    </row>
    <row r="3" customFormat="false" ht="15" hidden="false" customHeight="true" outlineLevel="0" collapsed="false">
      <c r="B3" s="3"/>
    </row>
    <row r="4" customFormat="false" ht="15" hidden="false" customHeight="true" outlineLevel="0" collapsed="false">
      <c r="B4" s="4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3" t="s">
        <v>3</v>
      </c>
    </row>
    <row r="7" customFormat="false" ht="15" hidden="false" customHeight="true" outlineLevel="0" collapsed="false">
      <c r="B7" s="3" t="s">
        <v>4</v>
      </c>
    </row>
    <row r="8" customFormat="false" ht="15" hidden="false" customHeight="true" outlineLevel="0" collapsed="false">
      <c r="B8" s="3"/>
    </row>
    <row r="9" customFormat="false" ht="15" hidden="false" customHeight="true" outlineLevel="0" collapsed="false">
      <c r="B9" s="4" t="s">
        <v>5</v>
      </c>
    </row>
    <row r="10" customFormat="false" ht="15" hidden="false" customHeight="true" outlineLevel="0" collapsed="false">
      <c r="B10" s="3" t="s">
        <v>6</v>
      </c>
    </row>
    <row r="11" customFormat="false" ht="15" hidden="false" customHeight="true" outlineLevel="0" collapsed="false">
      <c r="B11" s="3" t="s">
        <v>7</v>
      </c>
    </row>
    <row r="12" customFormat="false" ht="15" hidden="false" customHeight="true" outlineLevel="0" collapsed="false">
      <c r="B12" s="3" t="s">
        <v>8</v>
      </c>
    </row>
    <row r="13" customFormat="false" ht="15" hidden="false" customHeight="true" outlineLevel="0" collapsed="false">
      <c r="B13" s="3" t="s">
        <v>9</v>
      </c>
    </row>
    <row r="14" customFormat="false" ht="15" hidden="false" customHeight="true" outlineLevel="0" collapsed="false">
      <c r="B14" s="3" t="s">
        <v>10</v>
      </c>
    </row>
    <row r="15" customFormat="false" ht="15" hidden="false" customHeight="true" outlineLevel="0" collapsed="false">
      <c r="B15" s="3" t="s">
        <v>11</v>
      </c>
    </row>
    <row r="16" customFormat="false" ht="15" hidden="false" customHeight="true" outlineLevel="0" collapsed="false">
      <c r="B16" s="3"/>
    </row>
    <row r="17" customFormat="false" ht="15" hidden="false" customHeight="true" outlineLevel="0" collapsed="false">
      <c r="B17" s="4" t="s">
        <v>12</v>
      </c>
    </row>
    <row r="18" customFormat="false" ht="15" hidden="false" customHeight="true" outlineLevel="0" collapsed="false">
      <c r="B18" s="3" t="s">
        <v>13</v>
      </c>
    </row>
    <row r="19" customFormat="false" ht="15" hidden="false" customHeight="true" outlineLevel="0" collapsed="false">
      <c r="B19" s="3" t="s">
        <v>14</v>
      </c>
    </row>
    <row r="20" customFormat="false" ht="15" hidden="false" customHeight="true" outlineLevel="0" collapsed="false">
      <c r="B20" s="3" t="s">
        <v>15</v>
      </c>
    </row>
    <row r="21" customFormat="false" ht="15" hidden="false" customHeight="true" outlineLevel="0" collapsed="false">
      <c r="B21" s="3"/>
    </row>
    <row r="22" customFormat="false" ht="15" hidden="false" customHeight="true" outlineLevel="0" collapsed="false">
      <c r="B22" s="4" t="s">
        <v>16</v>
      </c>
    </row>
    <row r="23" customFormat="false" ht="15" hidden="false" customHeight="true" outlineLevel="0" collapsed="false">
      <c r="B23" s="3" t="s">
        <v>17</v>
      </c>
    </row>
    <row r="24" customFormat="false" ht="15" hidden="false" customHeight="true" outlineLevel="0" collapsed="false">
      <c r="B24" s="3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0"/>
    <col collapsed="false" customWidth="true" hidden="false" outlineLevel="0" max="3" min="3" style="1" width="12"/>
    <col collapsed="false" customWidth="true" hidden="false" outlineLevel="0" max="5" min="4" style="1" width="10"/>
    <col collapsed="false" customWidth="true" hidden="false" outlineLevel="0" max="7" min="6" style="1" width="14"/>
    <col collapsed="false" customWidth="true" hidden="false" outlineLevel="0" max="8" min="8" style="1" width="10"/>
  </cols>
  <sheetData>
    <row r="2" customFormat="false" ht="24" hidden="false" customHeight="true" outlineLevel="0" collapsed="false">
      <c r="B2" s="5" t="s">
        <v>19</v>
      </c>
      <c r="C2" s="5"/>
      <c r="D2" s="5"/>
      <c r="E2" s="5"/>
      <c r="F2" s="5"/>
      <c r="G2" s="5"/>
      <c r="H2" s="5"/>
    </row>
    <row r="4" customFormat="false" ht="30" hidden="false" customHeight="true" outlineLevel="0" collapsed="false"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</row>
    <row r="5" customFormat="false" ht="15" hidden="false" customHeight="true" outlineLevel="0" collapsed="false">
      <c r="B5" s="7" t="s">
        <v>27</v>
      </c>
      <c r="C5" s="8" t="n">
        <v>1200</v>
      </c>
      <c r="D5" s="8" t="n">
        <v>3500</v>
      </c>
      <c r="E5" s="8" t="n">
        <v>3400</v>
      </c>
      <c r="F5" s="9" t="n">
        <f aca="false">C5+D5-E5</f>
        <v>1300</v>
      </c>
      <c r="G5" s="8" t="n">
        <v>1350</v>
      </c>
      <c r="H5" s="9" t="n">
        <f aca="false">G5-F5</f>
        <v>50</v>
      </c>
    </row>
    <row r="6" customFormat="false" ht="15" hidden="false" customHeight="true" outlineLevel="0" collapsed="false">
      <c r="B6" s="7" t="s">
        <v>28</v>
      </c>
      <c r="C6" s="8" t="n">
        <v>2000</v>
      </c>
      <c r="D6" s="8" t="n">
        <v>5200</v>
      </c>
      <c r="E6" s="8" t="n">
        <v>5000</v>
      </c>
      <c r="F6" s="9" t="n">
        <f aca="false">C6+D6-E6</f>
        <v>2200</v>
      </c>
      <c r="G6" s="8" t="n">
        <v>2185</v>
      </c>
      <c r="H6" s="9" t="n">
        <f aca="false">G6-F6</f>
        <v>-15</v>
      </c>
    </row>
    <row r="7" customFormat="false" ht="15" hidden="false" customHeight="true" outlineLevel="0" collapsed="false">
      <c r="B7" s="7" t="s">
        <v>29</v>
      </c>
      <c r="C7" s="8" t="n">
        <v>150</v>
      </c>
      <c r="D7" s="8" t="n">
        <v>20</v>
      </c>
      <c r="E7" s="8" t="n">
        <v>15</v>
      </c>
      <c r="F7" s="9" t="n">
        <f aca="false">C7+D7-E7</f>
        <v>155</v>
      </c>
      <c r="G7" s="8" t="n">
        <v>154</v>
      </c>
      <c r="H7" s="9" t="n">
        <f aca="false">G7-F7</f>
        <v>-1</v>
      </c>
    </row>
    <row r="8" customFormat="false" ht="15" hidden="false" customHeight="true" outlineLevel="0" collapsed="false">
      <c r="B8" s="7" t="s">
        <v>30</v>
      </c>
      <c r="C8" s="8" t="n">
        <v>300</v>
      </c>
      <c r="D8" s="8" t="n">
        <v>600</v>
      </c>
      <c r="E8" s="8" t="n">
        <v>580</v>
      </c>
      <c r="F8" s="9" t="n">
        <f aca="false">C8+D8-E8</f>
        <v>320</v>
      </c>
      <c r="G8" s="8" t="n">
        <v>318</v>
      </c>
      <c r="H8" s="9" t="n">
        <f aca="false">G8-F8</f>
        <v>-2</v>
      </c>
    </row>
    <row r="9" customFormat="false" ht="15" hidden="false" customHeight="true" outlineLevel="0" collapsed="false">
      <c r="B9" s="7" t="s">
        <v>31</v>
      </c>
      <c r="C9" s="8" t="n">
        <v>5000</v>
      </c>
      <c r="D9" s="8" t="n">
        <v>12000</v>
      </c>
      <c r="E9" s="8" t="n">
        <v>11800</v>
      </c>
      <c r="F9" s="9" t="n">
        <f aca="false">C9+D9-E9</f>
        <v>5200</v>
      </c>
      <c r="G9" s="8" t="n">
        <v>5195</v>
      </c>
      <c r="H9" s="9" t="n">
        <f aca="false">G9-F9</f>
        <v>-5</v>
      </c>
    </row>
    <row r="10" customFormat="false" ht="15" hidden="false" customHeight="true" outlineLevel="0" collapsed="false">
      <c r="B10" s="7" t="s">
        <v>32</v>
      </c>
      <c r="C10" s="8" t="n">
        <v>450</v>
      </c>
      <c r="D10" s="8" t="n">
        <v>900</v>
      </c>
      <c r="E10" s="8" t="n">
        <v>870</v>
      </c>
      <c r="F10" s="9" t="n">
        <f aca="false">C10+D10-E10</f>
        <v>480</v>
      </c>
      <c r="G10" s="8" t="n">
        <v>478</v>
      </c>
      <c r="H10" s="9" t="n">
        <f aca="false">G10-F10</f>
        <v>-2</v>
      </c>
    </row>
  </sheetData>
  <mergeCells count="1">
    <mergeCell ref="B2:H2"/>
  </mergeCells>
  <conditionalFormatting sqref="B5:H10">
    <cfRule type="expression" priority="2" aboveAverage="0" equalAverage="0" bottom="0" percent="0" rank="0" text="" dxfId="0">
      <formula>$H5&lt;&gt;0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3"/>
    <col collapsed="false" customWidth="true" hidden="false" outlineLevel="0" max="3" min="3" style="1" width="14"/>
    <col collapsed="false" customWidth="true" hidden="false" outlineLevel="0" max="4" min="4" style="1" width="20"/>
    <col collapsed="false" customWidth="true" hidden="false" outlineLevel="0" max="7" min="5" style="1" width="14"/>
  </cols>
  <sheetData>
    <row r="2" customFormat="false" ht="24" hidden="false" customHeight="true" outlineLevel="0" collapsed="false">
      <c r="B2" s="5" t="s">
        <v>33</v>
      </c>
      <c r="C2" s="5"/>
      <c r="D2" s="5"/>
      <c r="E2" s="5"/>
      <c r="F2" s="5"/>
      <c r="G2" s="5"/>
    </row>
    <row r="4" customFormat="false" ht="15" hidden="false" customHeight="true" outlineLevel="0" collapsed="false">
      <c r="B4" s="6" t="s">
        <v>34</v>
      </c>
      <c r="C4" s="6" t="s">
        <v>35</v>
      </c>
      <c r="D4" s="6" t="s">
        <v>36</v>
      </c>
      <c r="E4" s="6" t="s">
        <v>37</v>
      </c>
      <c r="F4" s="6" t="s">
        <v>38</v>
      </c>
      <c r="G4" s="6" t="s">
        <v>39</v>
      </c>
    </row>
    <row r="5" customFormat="false" ht="15" hidden="false" customHeight="true" outlineLevel="0" collapsed="false">
      <c r="B5" s="8" t="s">
        <v>40</v>
      </c>
      <c r="C5" s="8" t="s">
        <v>41</v>
      </c>
      <c r="D5" s="7" t="s">
        <v>42</v>
      </c>
      <c r="E5" s="8" t="n">
        <v>2</v>
      </c>
      <c r="F5" s="8" t="n">
        <v>2</v>
      </c>
      <c r="G5" s="9" t="str">
        <f aca="false">IF(F5&lt;=E5,"Tepat Waktu","Terlambat")</f>
        <v>Tepat Waktu</v>
      </c>
    </row>
    <row r="6" customFormat="false" ht="15" hidden="false" customHeight="true" outlineLevel="0" collapsed="false">
      <c r="B6" s="8" t="s">
        <v>43</v>
      </c>
      <c r="C6" s="8" t="s">
        <v>44</v>
      </c>
      <c r="D6" s="7" t="s">
        <v>45</v>
      </c>
      <c r="E6" s="8" t="n">
        <v>3</v>
      </c>
      <c r="F6" s="8" t="n">
        <v>3</v>
      </c>
      <c r="G6" s="9" t="str">
        <f aca="false">IF(F6&lt;=E6,"Tepat Waktu","Terlambat")</f>
        <v>Tepat Waktu</v>
      </c>
    </row>
    <row r="7" customFormat="false" ht="15" hidden="false" customHeight="true" outlineLevel="0" collapsed="false">
      <c r="B7" s="8" t="s">
        <v>46</v>
      </c>
      <c r="C7" s="8" t="s">
        <v>47</v>
      </c>
      <c r="D7" s="7" t="s">
        <v>48</v>
      </c>
      <c r="E7" s="8" t="n">
        <v>4</v>
      </c>
      <c r="F7" s="8" t="n">
        <v>5</v>
      </c>
      <c r="G7" s="9" t="str">
        <f aca="false">IF(F7&lt;=E7,"Tepat Waktu","Terlambat")</f>
        <v>Terlambat</v>
      </c>
    </row>
    <row r="8" customFormat="false" ht="15" hidden="false" customHeight="true" outlineLevel="0" collapsed="false">
      <c r="B8" s="8" t="s">
        <v>49</v>
      </c>
      <c r="C8" s="8" t="s">
        <v>50</v>
      </c>
      <c r="D8" s="7" t="s">
        <v>51</v>
      </c>
      <c r="E8" s="8" t="n">
        <v>2</v>
      </c>
      <c r="F8" s="8" t="n">
        <v>2</v>
      </c>
      <c r="G8" s="9" t="str">
        <f aca="false">IF(F8&lt;=E8,"Tepat Waktu","Terlambat")</f>
        <v>Tepat Waktu</v>
      </c>
    </row>
    <row r="9" customFormat="false" ht="15" hidden="false" customHeight="true" outlineLevel="0" collapsed="false">
      <c r="B9" s="8" t="s">
        <v>52</v>
      </c>
      <c r="C9" s="8" t="s">
        <v>53</v>
      </c>
      <c r="D9" s="7" t="s">
        <v>42</v>
      </c>
      <c r="E9" s="8" t="n">
        <v>2</v>
      </c>
      <c r="F9" s="8" t="n">
        <v>3</v>
      </c>
      <c r="G9" s="9" t="str">
        <f aca="false">IF(F9&lt;=E9,"Tepat Waktu","Terlambat")</f>
        <v>Terlambat</v>
      </c>
    </row>
    <row r="10" customFormat="false" ht="15" hidden="false" customHeight="true" outlineLevel="0" collapsed="false">
      <c r="B10" s="8" t="s">
        <v>54</v>
      </c>
      <c r="C10" s="8" t="s">
        <v>55</v>
      </c>
      <c r="D10" s="7" t="s">
        <v>56</v>
      </c>
      <c r="E10" s="8" t="n">
        <v>5</v>
      </c>
      <c r="F10" s="8" t="n">
        <v>5</v>
      </c>
      <c r="G10" s="9" t="str">
        <f aca="false">IF(F10&lt;=E10,"Tepat Waktu","Terlambat")</f>
        <v>Tepat Waktu</v>
      </c>
    </row>
    <row r="11" customFormat="false" ht="15" hidden="false" customHeight="true" outlineLevel="0" collapsed="false">
      <c r="B11" s="8" t="s">
        <v>57</v>
      </c>
      <c r="C11" s="8" t="s">
        <v>58</v>
      </c>
      <c r="D11" s="7" t="s">
        <v>45</v>
      </c>
      <c r="E11" s="8" t="n">
        <v>3</v>
      </c>
      <c r="F11" s="8" t="n">
        <v>2</v>
      </c>
      <c r="G11" s="9" t="str">
        <f aca="false">IF(F11&lt;=E11,"Tepat Waktu","Terlambat")</f>
        <v>Tepat Waktu</v>
      </c>
    </row>
    <row r="12" customFormat="false" ht="15" hidden="false" customHeight="true" outlineLevel="0" collapsed="false">
      <c r="B12" s="8" t="s">
        <v>59</v>
      </c>
      <c r="C12" s="8" t="s">
        <v>60</v>
      </c>
      <c r="D12" s="7" t="s">
        <v>51</v>
      </c>
      <c r="E12" s="8" t="n">
        <v>2</v>
      </c>
      <c r="F12" s="8" t="n">
        <v>2</v>
      </c>
      <c r="G12" s="9" t="str">
        <f aca="false">IF(F12&lt;=E12,"Tepat Waktu","Terlambat")</f>
        <v>Tepat Waktu</v>
      </c>
    </row>
    <row r="13" customFormat="false" ht="15" hidden="false" customHeight="true" outlineLevel="0" collapsed="false">
      <c r="B13" s="8" t="s">
        <v>61</v>
      </c>
      <c r="C13" s="8" t="s">
        <v>62</v>
      </c>
      <c r="D13" s="7" t="s">
        <v>42</v>
      </c>
      <c r="E13" s="8" t="n">
        <v>2</v>
      </c>
      <c r="F13" s="8" t="n">
        <v>2</v>
      </c>
      <c r="G13" s="9" t="str">
        <f aca="false">IF(F13&lt;=E13,"Tepat Waktu","Terlambat")</f>
        <v>Tepat Waktu</v>
      </c>
    </row>
    <row r="14" customFormat="false" ht="15" hidden="false" customHeight="true" outlineLevel="0" collapsed="false">
      <c r="B14" s="8" t="s">
        <v>63</v>
      </c>
      <c r="C14" s="8" t="s">
        <v>64</v>
      </c>
      <c r="D14" s="7" t="s">
        <v>48</v>
      </c>
      <c r="E14" s="8" t="n">
        <v>4</v>
      </c>
      <c r="F14" s="8" t="n">
        <v>4</v>
      </c>
      <c r="G14" s="9" t="str">
        <f aca="false">IF(F14&lt;=E14,"Tepat Waktu","Terlambat")</f>
        <v>Tepat Waktu</v>
      </c>
    </row>
    <row r="15" customFormat="false" ht="15" hidden="false" customHeight="true" outlineLevel="0" collapsed="false">
      <c r="B15" s="8" t="s">
        <v>65</v>
      </c>
      <c r="C15" s="8" t="s">
        <v>66</v>
      </c>
      <c r="D15" s="7" t="s">
        <v>56</v>
      </c>
      <c r="E15" s="8" t="n">
        <v>5</v>
      </c>
      <c r="F15" s="8" t="n">
        <v>7</v>
      </c>
      <c r="G15" s="9" t="str">
        <f aca="false">IF(F15&lt;=E15,"Tepat Waktu","Terlambat")</f>
        <v>Terlambat</v>
      </c>
    </row>
    <row r="16" customFormat="false" ht="15" hidden="false" customHeight="true" outlineLevel="0" collapsed="false">
      <c r="B16" s="8" t="s">
        <v>67</v>
      </c>
      <c r="C16" s="8" t="s">
        <v>68</v>
      </c>
      <c r="D16" s="7" t="s">
        <v>45</v>
      </c>
      <c r="E16" s="8" t="n">
        <v>3</v>
      </c>
      <c r="F16" s="8" t="n">
        <v>3</v>
      </c>
      <c r="G16" s="9" t="str">
        <f aca="false">IF(F16&lt;=E16,"Tepat Waktu","Terlambat")</f>
        <v>Tepat Waktu</v>
      </c>
    </row>
  </sheetData>
  <mergeCells count="1">
    <mergeCell ref="B2:G2"/>
  </mergeCells>
  <conditionalFormatting sqref="B5:G16">
    <cfRule type="expression" priority="2" aboveAverage="0" equalAverage="0" bottom="0" percent="0" rank="0" text="" dxfId="0">
      <formula>$G5="Terlambat"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4" min="3" style="1" width="20"/>
    <col collapsed="false" customWidth="true" hidden="false" outlineLevel="0" max="5" min="5" style="1" width="26"/>
  </cols>
  <sheetData>
    <row r="2" customFormat="false" ht="25.5" hidden="false" customHeight="true" outlineLevel="0" collapsed="false">
      <c r="B2" s="10" t="s">
        <v>69</v>
      </c>
      <c r="C2" s="10"/>
      <c r="D2" s="10"/>
      <c r="E2" s="10"/>
    </row>
    <row r="3" customFormat="false" ht="15" hidden="false" customHeight="true" outlineLevel="0" collapsed="false">
      <c r="B3" s="11" t="s">
        <v>70</v>
      </c>
      <c r="C3" s="11"/>
      <c r="D3" s="11"/>
      <c r="E3" s="11"/>
    </row>
    <row r="5" customFormat="false" ht="15" hidden="false" customHeight="true" outlineLevel="0" collapsed="false">
      <c r="B5" s="12" t="s">
        <v>71</v>
      </c>
    </row>
    <row r="6" customFormat="false" ht="15" hidden="false" customHeight="true" outlineLevel="0" collapsed="false">
      <c r="B6" s="13" t="s">
        <v>72</v>
      </c>
      <c r="C6" s="13"/>
      <c r="D6" s="13"/>
      <c r="E6" s="13"/>
    </row>
    <row r="7" customFormat="false" ht="15" hidden="false" customHeight="true" outlineLevel="0" collapsed="false">
      <c r="B7" s="13"/>
      <c r="C7" s="13"/>
      <c r="D7" s="13"/>
      <c r="E7" s="13"/>
    </row>
    <row r="8" customFormat="false" ht="15" hidden="false" customHeight="true" outlineLevel="0" collapsed="false">
      <c r="B8" s="13"/>
      <c r="C8" s="13"/>
      <c r="D8" s="13"/>
      <c r="E8" s="13"/>
    </row>
    <row r="10" customFormat="false" ht="15" hidden="false" customHeight="true" outlineLevel="0" collapsed="false">
      <c r="B10" s="12" t="s">
        <v>73</v>
      </c>
    </row>
    <row r="11" customFormat="false" ht="15" hidden="false" customHeight="true" outlineLevel="0" collapsed="false">
      <c r="B11" s="14" t="s">
        <v>74</v>
      </c>
      <c r="C11" s="15" t="n">
        <f aca="false">1-(SUMPRODUCT(ABS('Data Stok Bulanan'!H5:H10)))/(SUM('Data Stok Bulanan'!F5:F10))</f>
        <v>0.992232004142931</v>
      </c>
    </row>
    <row r="12" customFormat="false" ht="15" hidden="false" customHeight="true" outlineLevel="0" collapsed="false">
      <c r="B12" s="14" t="s">
        <v>75</v>
      </c>
      <c r="C12" s="16" t="n">
        <f aca="false">COUNTIF('Data Pengiriman'!G5:G16,"Tepat Waktu")/12</f>
        <v>0.75</v>
      </c>
    </row>
    <row r="13" customFormat="false" ht="15" hidden="false" customHeight="true" outlineLevel="0" collapsed="false">
      <c r="B13" s="14" t="s">
        <v>76</v>
      </c>
      <c r="C13" s="17" t="n">
        <f aca="false">(SUM('Data Stok Bulanan'!E5:E10))/(AVERAGE('Data Stok Bulanan'!C5:C10,'Data Stok Bulanan'!F5:F10))</f>
        <v>13.861903492402</v>
      </c>
    </row>
    <row r="15" customFormat="false" ht="15" hidden="false" customHeight="true" outlineLevel="0" collapsed="false">
      <c r="B15" s="12" t="s">
        <v>77</v>
      </c>
    </row>
    <row r="16" customFormat="false" ht="15" hidden="false" customHeight="true" outlineLevel="0" collapsed="false">
      <c r="B16" s="18" t="s">
        <v>78</v>
      </c>
      <c r="C16" s="18"/>
      <c r="D16" s="18" t="s">
        <v>79</v>
      </c>
      <c r="E16" s="18"/>
    </row>
    <row r="17" customFormat="false" ht="31.5" hidden="false" customHeight="true" outlineLevel="0" collapsed="false">
      <c r="B17" s="19" t="s">
        <v>80</v>
      </c>
      <c r="C17" s="19"/>
      <c r="D17" s="19" t="s">
        <v>81</v>
      </c>
      <c r="E17" s="19"/>
    </row>
    <row r="18" customFormat="false" ht="31.5" hidden="false" customHeight="true" outlineLevel="0" collapsed="false">
      <c r="B18" s="19" t="s">
        <v>82</v>
      </c>
      <c r="C18" s="19"/>
      <c r="D18" s="19" t="s">
        <v>83</v>
      </c>
      <c r="E18" s="19"/>
    </row>
    <row r="21" customFormat="false" ht="15" hidden="false" customHeight="true" outlineLevel="0" collapsed="false">
      <c r="B21" s="12" t="s">
        <v>84</v>
      </c>
    </row>
    <row r="22" customFormat="false" ht="15" hidden="false" customHeight="true" outlineLevel="0" collapsed="false">
      <c r="B22" s="20" t="s">
        <v>85</v>
      </c>
      <c r="C22" s="20"/>
      <c r="D22" s="20"/>
      <c r="E22" s="20"/>
    </row>
    <row r="23" customFormat="false" ht="15" hidden="false" customHeight="true" outlineLevel="0" collapsed="false">
      <c r="B23" s="20" t="s">
        <v>86</v>
      </c>
      <c r="C23" s="20"/>
      <c r="D23" s="20"/>
      <c r="E23" s="20"/>
    </row>
    <row r="24" customFormat="false" ht="15" hidden="false" customHeight="true" outlineLevel="0" collapsed="false">
      <c r="B24" s="20" t="s">
        <v>87</v>
      </c>
      <c r="C24" s="20"/>
      <c r="D24" s="20"/>
      <c r="E24" s="20"/>
    </row>
  </sheetData>
  <mergeCells count="12">
    <mergeCell ref="B2:E2"/>
    <mergeCell ref="B3:E3"/>
    <mergeCell ref="B6:E8"/>
    <mergeCell ref="B16:C16"/>
    <mergeCell ref="D16:E16"/>
    <mergeCell ref="B17:C17"/>
    <mergeCell ref="D17:E17"/>
    <mergeCell ref="B18:C18"/>
    <mergeCell ref="D18:E18"/>
    <mergeCell ref="B22:E22"/>
    <mergeCell ref="B23:E23"/>
    <mergeCell ref="B24:E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2026-08-13T16:21:53Z</dcterms:created>
  <dc:creator>openpyxl</dc:creator>
  <dc:description/>
  <dc:language>en-US</dc:language>
  <cp:lastModifiedBy/>
  <dcterms:modified xsi:type="dcterms:W3CDTF">2026-08-13T16:22:12Z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