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Referensi Fungsi Excel" sheetId="2" state="visible" r:id="rId4"/>
    <sheet name="Kalkulator - Teknik IFS" sheetId="3" state="visible" r:id="rId5"/>
    <sheet name="Kalkulator - Teknik INDEX-MATCH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<sst xmlns="http://schemas.openxmlformats.org/spreadsheetml/2006/main" count="72" uniqueCount="70">
  <si>
    <t xml:space="preserve">Rumus Excel Pajak TER PPh 21 2026 (Referensi + Kalkulator)</t>
  </si>
  <si>
    <t xml:space="preserve">Tentang File Ini</t>
  </si>
  <si>
    <t xml:space="preserve">File ini berbeda dari template kalkulator biasa — fokusnya adalah REFERENSI RUMUS: penjelasan</t>
  </si>
  <si>
    <t xml:space="preserve">setiap fungsi Excel yang dipakai untuk menghitung TER, plus DUA versi kalkulator dengan teknik</t>
  </si>
  <si>
    <t xml:space="preserve">rumus berbeda (IFS vs INDEX-MATCH) agar Anda paham kelebihan-kekurangan masing-masing.</t>
  </si>
  <si>
    <t xml:space="preserve">Cara Pakai</t>
  </si>
  <si>
    <t xml:space="preserve">1. Buka sheet 'Referensi Fungsi Excel' untuk memahami sintaks setiap fungsi yang dipakai.</t>
  </si>
  <si>
    <t xml:space="preserve">2. Buka sheet 'Kalkulator - Teknik IFS' untuk melihat cara hitung TER pakai fungsi IFS (mudah</t>
  </si>
  <si>
    <t xml:space="preserve">   dipahami pemula, tapi rumusnya panjang dan tidak praktis untuk tabel lapisan yang banyak).</t>
  </si>
  <si>
    <t xml:space="preserve">3. Buka sheet 'Kalkulator - Teknik INDEX-MATCH' untuk melihat cara hitung TER yang sama persis,</t>
  </si>
  <si>
    <t xml:space="preserve">   tapi pakai INDEX-MATCH (rumus lebih ringkas, lebih mudah di-maintain untuk tabel besar).</t>
  </si>
  <si>
    <t xml:space="preserve">4. Bandingkan hasil kedua sheet — harus identik, karena keduanya menghitung TER yang sama.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</si>
  <si>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</si>
  <si>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</si>
  <si>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</si>
  <si>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Sumber &amp; Batasan</t>
  </si>
  <si>
    <t xml:space="preserve">PPh 21 TER: PP No. 58 Tahun 2023 &amp; PMK No. 168 Tahun 2023. Tabel pada file ini memakai 10</t>
  </si>
  <si>
    <t xml:space="preserve">lapisan pertama (cukup untuk gaji hingga sekitar Rp10-11 juta). Untuk gaji lebih tinggi dengan</t>
  </si>
  <si>
    <t xml:space="preserve">tabel TER lengkap 44/40/41 lapisan, lihat artikel Cara Hitung Pajak TER Otomatis (CTA di artikel).</t>
  </si>
  <si>
    <t xml:space="preserve">Referensi Fungsi Excel untuk Perhitungan TER</t>
  </si>
  <si>
    <t xml:space="preserve">Fungsi</t>
  </si>
  <si>
    <t xml:space="preserve">Sintaks</t>
  </si>
  <si>
    <t xml:space="preserve">Kegunaan dalam TER</t>
  </si>
  <si>
    <t xml:space="preserve">Contoh Rumus</t>
  </si>
  <si>
    <t xml:space="preserve">IF</t>
  </si>
  <si>
    <t xml:space="preserve">IF(kondisi,nilai_benar,nilai_salah)</t>
  </si>
  <si>
    <t xml:space="preserve">Menentukan kategori TER (A/B/C) dari status PTKP</t>
  </si>
  <si>
    <t xml:space="preserve">IF(C5=TK/0,A,B)</t>
  </si>
  <si>
    <t xml:space="preserve">IFS</t>
  </si>
  <si>
    <t xml:space="preserve">IFS(kondisi1,hasil1,kondisi2,hasil2,...)</t>
  </si>
  <si>
    <t xml:space="preserve">Alternatif IF bertingkat, cocok untuk banyak kondisi sekaligus</t>
  </si>
  <si>
    <t xml:space="preserve">IFS(D5&lt;=5400000,0,D5&lt;=5650000,0.0025)</t>
  </si>
  <si>
    <t xml:space="preserve">VLOOKUP</t>
  </si>
  <si>
    <t xml:space="preserve">VLOOKUP(nilai,tabel,no_kolom,FALSE)</t>
  </si>
  <si>
    <t xml:space="preserve">Mencari tarif di tabel TER berdasar rentang penghasilan</t>
  </si>
  <si>
    <t xml:space="preserve">VLOOKUP(D5,Tabel,3,TRUE)</t>
  </si>
  <si>
    <t xml:space="preserve">INDEX</t>
  </si>
  <si>
    <t xml:space="preserve">INDEX(rentang_hasil,posisi_baris)</t>
  </si>
  <si>
    <t xml:space="preserve">Mengambil nilai dari posisi tertentu dalam rentang</t>
  </si>
  <si>
    <t xml:space="preserve">INDEX(TarifTER,4)</t>
  </si>
  <si>
    <t xml:space="preserve">MATCH</t>
  </si>
  <si>
    <t xml:space="preserve">MATCH(nilai,rentang_cari,tipe_cocok)</t>
  </si>
  <si>
    <t xml:space="preserve">Mencari posisi baris; match_type 1 = cari nilai kurang dari sama dengan terbesar</t>
  </si>
  <si>
    <t xml:space="preserve">MATCH(D5,BatasBawah,1)</t>
  </si>
  <si>
    <t xml:space="preserve">INDEX-MATCH</t>
  </si>
  <si>
    <t xml:space="preserve">INDEX(hasil,MATCH(nilai,kunci,1))</t>
  </si>
  <si>
    <t xml:space="preserve">Kombinasi pencarian rentang, lebih fleksibel dari VLOOKUP</t>
  </si>
  <si>
    <t xml:space="preserve">INDEX(C5:C20,MATCH(D5,B5:B20,1))</t>
  </si>
  <si>
    <t xml:space="preserve">ROUND</t>
  </si>
  <si>
    <t xml:space="preserve">ROUND(angka,digit)</t>
  </si>
  <si>
    <t xml:space="preserve">Membulatkan hasil PPh 21 ke satuan rupiah penuh</t>
  </si>
  <si>
    <t xml:space="preserve">ROUND(D5*E5,0)</t>
  </si>
  <si>
    <t xml:space="preserve">IFERROR</t>
  </si>
  <si>
    <t xml:space="preserve">IFERROR(rumus,nilai_jika_error)</t>
  </si>
  <si>
    <t xml:space="preserve">Menangani hasil error pencarian jika data di luar jangkauan tabel</t>
  </si>
  <si>
    <t xml:space="preserve">IFERROR(VLOOKUP(...),Cek Data)</t>
  </si>
  <si>
    <t xml:space="preserve">Kalkulator TER - Teknik Rumus IFS</t>
  </si>
  <si>
    <t xml:space="preserve">Gaji Bruto Bulanan (Kategori A)</t>
  </si>
  <si>
    <t xml:space="preserve">Tarif TER (via IFS)</t>
  </si>
  <si>
    <t xml:space="preserve">PPh 21 Bulanan</t>
  </si>
  <si>
    <t xml:space="preserve">Catatan Kelemahan Teknik IFS:</t>
  </si>
  <si>
    <t xml:space="preserve">Rumus jadi sangat panjang jika lapisan tarif banyak (Kategori A resmi punya 44 lapisan).</t>
  </si>
  <si>
    <t xml:space="preserve">Setiap ada lapisan baru, rumus harus diedit ulang manual — tidak praktis untuk skala besar.</t>
  </si>
  <si>
    <t xml:space="preserve">Kalkulator TER - Teknik INDEX-MATCH</t>
  </si>
  <si>
    <t xml:space="preserve">Batas Bawah</t>
  </si>
  <si>
    <t xml:space="preserve">Tarif</t>
  </si>
  <si>
    <t xml:space="preserve">Tarif TER (via INDEX-MATCH)</t>
  </si>
  <si>
    <t xml:space="preserve">Catatan Keunggulan Teknik INDEX-MATCH:</t>
  </si>
  <si>
    <t xml:space="preserve">Rumus tetap satu baris pendek meski tabel referensi diperluas jadi puluhan lapisan.</t>
  </si>
  <si>
    <t xml:space="preserve">Menambah lapisan baru cukup menambah baris di tabel referensi, rumus tidak perlu diedit.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</si>
</sst>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5B21B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9"/>
      <color rgb="FF5B21B6"/>
      <name val="Arial"/>
      <family val="0"/>
      <charset val="1"/>
    </font>
    <font>
      <i val="true"/>
      <sz val="9"/>
      <color rgb="FF64748B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5B21B6"/>
        <bgColor rgb="FF6D28D9"/>
      </patternFill>
    </fill>
    <fill>
      <patternFill patternType="solid">
        <fgColor rgb="FF6D28D9"/>
        <bgColor rgb="FF5B21B6"/>
      </patternFill>
    </fill>
    <fill>
      <patternFill patternType="solid">
        <fgColor rgb="FFF5F3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6D28D9"/>
      <rgbColor rgb="FF008080"/>
      <rgbColor rgb="FFC0C0C0"/>
      <rgbColor rgb="FF808080"/>
      <rgbColor rgb="FF9999FF"/>
      <rgbColor rgb="FF993366"/>
      <rgbColor rgb="FFFFFFCC"/>
      <rgbColor rgb="FFF5F3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333300"/>
      <rgbColor rgb="FF993300"/>
      <rgbColor rgb="FF993366"/>
      <rgbColor rgb="FF5B21B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/>
    </row>
    <row r="17" customFormat="false" ht="15" hidden="false" customHeight="false" outlineLevel="0" collapsed="false">
      <c r="B17" s="3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/>
    </row>
    <row r="21" customFormat="false" ht="15" hidden="false" customHeight="false" outlineLevel="0" collapsed="false">
      <c r="B21" s="3" t="s">
        <v>15</v>
      </c>
    </row>
    <row r="22" customFormat="false" ht="15" hidden="false" customHeight="false" outlineLevel="0" collapsed="false">
      <c r="B22" s="2" t="s">
        <v>16</v>
      </c>
    </row>
    <row r="23" customFormat="false" ht="15" hidden="false" customHeight="false" outlineLevel="0" collapsed="false">
      <c r="B23" s="2" t="s">
        <v>17</v>
      </c>
    </row>
    <row r="24" customFormat="false" ht="15" hidden="false" customHeight="false" outlineLevel="0" collapsed="false">
      <c r="B24" s="2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4"/>
    <col collapsed="false" customWidth="true" hidden="false" outlineLevel="0" max="3" min="3" style="0" width="30"/>
    <col collapsed="false" customWidth="true" hidden="false" outlineLevel="0" max="4" min="4" style="0" width="26"/>
    <col collapsed="false" customWidth="true" hidden="false" outlineLevel="0" max="5" min="5" style="0" width="38"/>
  </cols>
  <sheetData>
    <row r="2" customFormat="false" ht="25.5" hidden="false" customHeight="true" outlineLevel="0" collapsed="false">
      <c r="B2" s="4" t="s">
        <v>19</v>
      </c>
      <c r="C2" s="4"/>
      <c r="D2" s="4"/>
      <c r="E2" s="4"/>
    </row>
    <row r="4" customFormat="false" ht="30" hidden="false" customHeight="true" outlineLevel="0" collapsed="false">
      <c r="B4" s="5" t="s">
        <v>20</v>
      </c>
      <c r="C4" s="5" t="s">
        <v>21</v>
      </c>
      <c r="D4" s="5" t="s">
        <v>22</v>
      </c>
      <c r="E4" s="5" t="s">
        <v>23</v>
      </c>
    </row>
    <row r="5" customFormat="false" ht="23.85" hidden="false" customHeight="false" outlineLevel="0" collapsed="false">
      <c r="B5" s="6" t="s">
        <v>24</v>
      </c>
      <c r="C5" s="6" t="s">
        <v>25</v>
      </c>
      <c r="D5" s="6" t="s">
        <v>26</v>
      </c>
      <c r="E5" s="6" t="s">
        <v>27</v>
      </c>
    </row>
    <row r="6" customFormat="false" ht="35.05" hidden="false" customHeight="false" outlineLevel="0" collapsed="false">
      <c r="B6" s="7" t="s">
        <v>28</v>
      </c>
      <c r="C6" s="7" t="s">
        <v>29</v>
      </c>
      <c r="D6" s="7" t="s">
        <v>30</v>
      </c>
      <c r="E6" s="7" t="s">
        <v>31</v>
      </c>
    </row>
    <row r="7" customFormat="false" ht="35.05" hidden="false" customHeight="false" outlineLevel="0" collapsed="false">
      <c r="B7" s="6" t="s">
        <v>32</v>
      </c>
      <c r="C7" s="6" t="s">
        <v>33</v>
      </c>
      <c r="D7" s="6" t="s">
        <v>34</v>
      </c>
      <c r="E7" s="6" t="s">
        <v>35</v>
      </c>
    </row>
    <row r="8" customFormat="false" ht="23.85" hidden="false" customHeight="false" outlineLevel="0" collapsed="false">
      <c r="B8" s="7" t="s">
        <v>36</v>
      </c>
      <c r="C8" s="7" t="s">
        <v>37</v>
      </c>
      <c r="D8" s="7" t="s">
        <v>38</v>
      </c>
      <c r="E8" s="7" t="s">
        <v>39</v>
      </c>
    </row>
    <row r="9" customFormat="false" ht="46.25" hidden="false" customHeight="false" outlineLevel="0" collapsed="false">
      <c r="B9" s="6" t="s">
        <v>40</v>
      </c>
      <c r="C9" s="6" t="s">
        <v>41</v>
      </c>
      <c r="D9" s="6" t="s">
        <v>42</v>
      </c>
      <c r="E9" s="6" t="s">
        <v>43</v>
      </c>
    </row>
    <row r="10" customFormat="false" ht="35.05" hidden="false" customHeight="false" outlineLevel="0" collapsed="false">
      <c r="B10" s="7" t="s">
        <v>44</v>
      </c>
      <c r="C10" s="7" t="s">
        <v>45</v>
      </c>
      <c r="D10" s="7" t="s">
        <v>46</v>
      </c>
      <c r="E10" s="7" t="s">
        <v>47</v>
      </c>
    </row>
    <row r="11" customFormat="false" ht="23.85" hidden="false" customHeight="false" outlineLevel="0" collapsed="false">
      <c r="B11" s="6" t="s">
        <v>48</v>
      </c>
      <c r="C11" s="6" t="s">
        <v>49</v>
      </c>
      <c r="D11" s="6" t="s">
        <v>50</v>
      </c>
      <c r="E11" s="6" t="s">
        <v>51</v>
      </c>
    </row>
    <row r="12" customFormat="false" ht="35.05" hidden="false" customHeight="false" outlineLevel="0" collapsed="false">
      <c r="B12" s="7" t="s">
        <v>52</v>
      </c>
      <c r="C12" s="7" t="s">
        <v>53</v>
      </c>
      <c r="D12" s="7" t="s">
        <v>54</v>
      </c>
      <c r="E12" s="7" t="s">
        <v>55</v>
      </c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3" min="3" style="0" width="24"/>
  </cols>
  <sheetData>
    <row r="2" customFormat="false" ht="25.5" hidden="false" customHeight="true" outlineLevel="0" collapsed="false">
      <c r="B2" s="4" t="s">
        <v>56</v>
      </c>
      <c r="C2" s="4"/>
    </row>
    <row r="4" customFormat="false" ht="15" hidden="false" customHeight="false" outlineLevel="0" collapsed="false">
      <c r="B4" s="8" t="s">
        <v>57</v>
      </c>
      <c r="C4" s="9" t="n">
        <v>9800000</v>
      </c>
    </row>
    <row r="6" customFormat="false" ht="15" hidden="false" customHeight="false" outlineLevel="0" collapsed="false">
      <c r="B6" s="8" t="s">
        <v>58</v>
      </c>
      <c r="C6" s="10" t="n">
        <f aca="false">_xlfn.IFS(C4&lt;=5400000,0,C4&lt;=5650000,0.0025,C4&lt;=5950000,0.005,C4&lt;=6300000,0.0075,C4&lt;=6750000,0.01,C4&lt;=7500000,0.0125,C4&lt;=8550000,0.015,C4&lt;=9650000,0.0175,C4&lt;=10050000,0.02,TRUE(),0.0225)</f>
        <v>0.02</v>
      </c>
    </row>
    <row r="7" customFormat="false" ht="15" hidden="false" customHeight="false" outlineLevel="0" collapsed="false">
      <c r="B7" s="8" t="s">
        <v>59</v>
      </c>
      <c r="C7" s="11" t="n">
        <f aca="false">ROUND(C4*C6,0)</f>
        <v>196000</v>
      </c>
    </row>
    <row r="9" customFormat="false" ht="15" hidden="false" customHeight="false" outlineLevel="0" collapsed="false">
      <c r="B9" s="12" t="s">
        <v>60</v>
      </c>
      <c r="C9" s="12"/>
    </row>
    <row r="10" customFormat="false" ht="15" hidden="false" customHeight="false" outlineLevel="0" collapsed="false">
      <c r="B10" s="13" t="s">
        <v>61</v>
      </c>
      <c r="C10" s="13"/>
    </row>
    <row r="11" customFormat="false" ht="15" hidden="false" customHeight="false" outlineLevel="0" collapsed="false">
      <c r="B11" s="13" t="s">
        <v>62</v>
      </c>
      <c r="C11" s="13"/>
    </row>
  </sheetData>
  <mergeCells count="4">
    <mergeCell ref="B2:C2"/>
    <mergeCell ref="B9:C9"/>
    <mergeCell ref="B10:C10"/>
    <mergeCell ref="B11:C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3" min="3" style="0" width="24"/>
    <col collapsed="false" customWidth="true" hidden="false" outlineLevel="0" max="5" min="5" style="0" width="3"/>
    <col collapsed="false" customWidth="true" hidden="false" outlineLevel="0" max="7" min="6" style="0" width="16"/>
    <col collapsed="false" customWidth="true" hidden="false" outlineLevel="0" max="8" min="8" style="0" width="14"/>
  </cols>
  <sheetData>
    <row r="2" customFormat="false" ht="25.5" hidden="false" customHeight="true" outlineLevel="0" collapsed="false">
      <c r="B2" s="4" t="s">
        <v>63</v>
      </c>
      <c r="C2" s="4"/>
    </row>
    <row r="4" customFormat="false" ht="15" hidden="false" customHeight="false" outlineLevel="0" collapsed="false">
      <c r="B4" s="8" t="s">
        <v>57</v>
      </c>
      <c r="C4" s="9" t="n">
        <v>9800000</v>
      </c>
      <c r="F4" s="5" t="s">
        <v>64</v>
      </c>
      <c r="G4" s="5" t="s">
        <v>65</v>
      </c>
    </row>
    <row r="5" customFormat="false" ht="15" hidden="false" customHeight="false" outlineLevel="0" collapsed="false">
      <c r="F5" s="14" t="n">
        <v>0</v>
      </c>
      <c r="G5" s="15" t="n">
        <v>0</v>
      </c>
    </row>
    <row r="6" customFormat="false" ht="15" hidden="false" customHeight="false" outlineLevel="0" collapsed="false">
      <c r="B6" s="8" t="s">
        <v>66</v>
      </c>
      <c r="C6" s="10" t="n">
        <f aca="false">INDEX($G$5:$G$14,MATCH(C4,$F$5:$F$14,1))</f>
        <v>0.02</v>
      </c>
      <c r="F6" s="16" t="n">
        <v>5400001</v>
      </c>
      <c r="G6" s="17" t="n">
        <v>0.0025</v>
      </c>
    </row>
    <row r="7" customFormat="false" ht="15" hidden="false" customHeight="false" outlineLevel="0" collapsed="false">
      <c r="B7" s="8" t="s">
        <v>59</v>
      </c>
      <c r="C7" s="11" t="n">
        <f aca="false">ROUND(C4*C6,0)</f>
        <v>196000</v>
      </c>
      <c r="F7" s="14" t="n">
        <v>5650001</v>
      </c>
      <c r="G7" s="15" t="n">
        <v>0.005</v>
      </c>
    </row>
    <row r="8" customFormat="false" ht="15" hidden="false" customHeight="false" outlineLevel="0" collapsed="false">
      <c r="F8" s="16" t="n">
        <v>5950001</v>
      </c>
      <c r="G8" s="17" t="n">
        <v>0.0075</v>
      </c>
    </row>
    <row r="9" customFormat="false" ht="15" hidden="false" customHeight="false" outlineLevel="0" collapsed="false">
      <c r="B9" s="12" t="s">
        <v>67</v>
      </c>
      <c r="C9" s="12"/>
      <c r="F9" s="14" t="n">
        <v>6300001</v>
      </c>
      <c r="G9" s="15" t="n">
        <v>0.01</v>
      </c>
    </row>
    <row r="10" customFormat="false" ht="15" hidden="false" customHeight="false" outlineLevel="0" collapsed="false">
      <c r="B10" s="13" t="s">
        <v>68</v>
      </c>
      <c r="C10" s="13"/>
      <c r="F10" s="16" t="n">
        <v>6750001</v>
      </c>
      <c r="G10" s="17" t="n">
        <v>0.0125</v>
      </c>
    </row>
    <row r="11" customFormat="false" ht="15" hidden="false" customHeight="false" outlineLevel="0" collapsed="false">
      <c r="B11" s="13" t="s">
        <v>69</v>
      </c>
      <c r="C11" s="13"/>
      <c r="F11" s="14" t="n">
        <v>7500001</v>
      </c>
      <c r="G11" s="15" t="n">
        <v>0.015</v>
      </c>
    </row>
    <row r="12" customFormat="false" ht="15" hidden="false" customHeight="false" outlineLevel="0" collapsed="false">
      <c r="F12" s="16" t="n">
        <v>8550001</v>
      </c>
      <c r="G12" s="17" t="n">
        <v>0.0175</v>
      </c>
    </row>
    <row r="13" customFormat="false" ht="15" hidden="false" customHeight="false" outlineLevel="0" collapsed="false">
      <c r="F13" s="14" t="n">
        <v>9650001</v>
      </c>
      <c r="G13" s="15" t="n">
        <v>0.02</v>
      </c>
    </row>
    <row r="14" customFormat="false" ht="15" hidden="false" customHeight="false" outlineLevel="0" collapsed="false">
      <c r="F14" s="16" t="n">
        <v>10050001</v>
      </c>
      <c r="G14" s="17" t="n">
        <v>0.0225</v>
      </c>
    </row>
  </sheetData>
  <mergeCells count="4">
    <mergeCell ref="B2:C2"/>
    <mergeCell ref="B9:C9"/>
    <mergeCell ref="B10:C10"/>
    <mergeCell ref="B11:C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2026-08-13T07:48:33Z</dcterms:created>
  <dc:creator>openpyxl</dc:creator>
  <dc:description/>
  <dc:language>en-US</dc:language>
  <cp:lastModifiedBy/>
  <dcterms:modified xsi:type="dcterms:W3CDTF">2026-08-13T07:48:33Z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