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raca" sheetId="1" state="visible" r:id="rId3"/>
    <sheet name="Laba Rugi" sheetId="2" state="visible" r:id="rId4"/>
    <sheet name="Arus Kas" sheetId="3" state="visible" r:id="rId5"/>
    <sheet name="Rasio &amp; Dashboard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<sst xmlns="http://schemas.openxmlformats.org/spreadsheetml/2006/main" count="67" uniqueCount="58">
  <si>
    <t xml:space="preserve">NERACA (BALANCE SHEET)</t>
  </si>
  <si>
    <t xml:space="preserve">Per 31 Desember 2026 (data ilustrasi)</t>
  </si>
  <si>
    <t xml:space="preserve">ASET</t>
  </si>
  <si>
    <t xml:space="preserve">Komponen</t>
  </si>
  <si>
    <t xml:space="preserve">Nilai (Rp)</t>
  </si>
  <si>
    <t xml:space="preserve">Kas</t>
  </si>
  <si>
    <t xml:space="preserve">Piutang Usaha</t>
  </si>
  <si>
    <t xml:space="preserve">Persediaan</t>
  </si>
  <si>
    <t xml:space="preserve">Aset Tetap (Peralatan, Bangunan)</t>
  </si>
  <si>
    <t xml:space="preserve">TOTAL ASET</t>
  </si>
  <si>
    <t xml:space="preserve">KEWAJIBAN &amp; EKUITAS</t>
  </si>
  <si>
    <t xml:space="preserve">Utang Usaha</t>
  </si>
  <si>
    <t xml:space="preserve">Utang Bank Jangka Panjang</t>
  </si>
  <si>
    <t xml:space="preserve">Total Kewajiban</t>
  </si>
  <si>
    <t xml:space="preserve">Modal Pemilik (Ekuitas)</t>
  </si>
  <si>
    <t xml:space="preserve">TOTAL KEWAJIBAN + EKUITAS</t>
  </si>
  <si>
    <t xml:space="preserve">VERIFIKASI BALANCE (harus TRUE):</t>
  </si>
  <si>
    <t xml:space="preserve">LAPORAN LABA RUGI</t>
  </si>
  <si>
    <t xml:space="preserve">Periode Januari - Desember 2026 (data ilustrasi)</t>
  </si>
  <si>
    <t xml:space="preserve">Pendapatan Usaha</t>
  </si>
  <si>
    <t xml:space="preserve">Harga Pokok Penjualan (HPP)</t>
  </si>
  <si>
    <t xml:space="preserve">LABA KOTOR</t>
  </si>
  <si>
    <t xml:space="preserve">Biaya Operasional</t>
  </si>
  <si>
    <t xml:space="preserve">LABA BERSIH</t>
  </si>
  <si>
    <t xml:space="preserve">LAPORAN ARUS KAS (Metode Tidak Langsung)</t>
  </si>
  <si>
    <t xml:space="preserve">Aktivitas Operasi</t>
  </si>
  <si>
    <t xml:space="preserve">Laba Bersih</t>
  </si>
  <si>
    <t xml:space="preserve">(+) Depresiasi</t>
  </si>
  <si>
    <t xml:space="preserve">(-) Kenaikan Piutang</t>
  </si>
  <si>
    <t xml:space="preserve">(+) Kenaikan Utang Usaha</t>
  </si>
  <si>
    <t xml:space="preserve">Kas Bersih dari Aktivitas Operasi</t>
  </si>
  <si>
    <t xml:space="preserve">Aktivitas Investasi</t>
  </si>
  <si>
    <t xml:space="preserve">Pembelian Aset Tetap</t>
  </si>
  <si>
    <t xml:space="preserve">Kas Bersih dari Aktivitas Investasi</t>
  </si>
  <si>
    <t xml:space="preserve">Aktivitas Pendanaan</t>
  </si>
  <si>
    <t xml:space="preserve">Penambahan Utang Bank</t>
  </si>
  <si>
    <t xml:space="preserve">Kas Bersih dari Aktivitas Pendanaan</t>
  </si>
  <si>
    <t xml:space="preserve">Kas Awal Periode</t>
  </si>
  <si>
    <t xml:space="preserve">Kenaikan (Penurunan) Kas Bersih</t>
  </si>
  <si>
    <t xml:space="preserve">KAS AKHIR PERIODE</t>
  </si>
  <si>
    <t xml:space="preserve">RASIO KEUANGAN &amp; DASHBOARD</t>
  </si>
  <si>
    <t xml:space="preserve">Rasio</t>
  </si>
  <si>
    <t xml:space="preserve">Rumus/Hasil</t>
  </si>
  <si>
    <t xml:space="preserve">Interpretasi</t>
  </si>
  <si>
    <t xml:space="preserve">Current Ratio</t>
  </si>
  <si>
    <t xml:space="preserve">Di atas 1 = aset lancar cukup menutup kewajiban lancar (Utang Usaha)</t>
  </si>
  <si>
    <t xml:space="preserve">Debt to Equity Ratio</t>
  </si>
  <si>
    <t xml:space="preserve">Semakin rendah = semakin kecil ketergantungan pada utang</t>
  </si>
  <si>
    <t xml:space="preserve">Return on Assets (ROA)</t>
  </si>
  <si>
    <t xml:space="preserve">Efisiensi aset menghasilkan laba</t>
  </si>
  <si>
    <t xml:space="preserve">Return on Equity (ROE)</t>
  </si>
  <si>
    <t xml:space="preserve">Imbal hasil bagi pemilik modal</t>
  </si>
  <si>
    <t xml:space="preserve">Total Aset (Rp)</t>
  </si>
  <si>
    <t xml:space="preserve">Laba Bersih (Rp)</t>
  </si>
  <si>
    <t xml:space="preserve">Kas Akhir Periode (Rp)</t>
  </si>
  <si>
    <t xml:space="preserve">Komposisi Aset</t>
  </si>
  <si>
    <t xml:space="preserve">Piutang</t>
  </si>
  <si>
    <t xml:space="preserve">Aset Tetap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</si>
</sst>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General"/>
    <numFmt numFmtId="167" formatCode="0.00"/>
    <numFmt numFmtId="168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E293B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2"/>
      <color rgb="FF1E293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16A34A"/>
      <name val="Arial"/>
      <family val="0"/>
      <charset val="1"/>
    </font>
    <font>
      <b val="true"/>
      <sz val="11"/>
      <name val="Cambria"/>
      <family val="0"/>
      <charset val="1"/>
    </font>
    <font>
      <b val="true"/>
      <sz val="9"/>
      <color rgb="FFFFFFFF"/>
      <name val="Cambria"/>
      <family val="0"/>
      <charset val="1"/>
    </font>
    <font>
      <b val="true"/>
      <sz val="13"/>
      <color rgb="FFFFFFFF"/>
      <name val="Cambria"/>
      <family val="0"/>
      <charset val="1"/>
    </font>
    <font>
      <b val="true"/>
      <sz val="11"/>
      <color rgb="FF1E293B"/>
      <name val="Cambria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E293B"/>
        <bgColor rgb="FF003366"/>
      </patternFill>
    </fill>
    <fill>
      <patternFill patternType="solid">
        <fgColor rgb="FFFEF3C7"/>
        <bgColor rgb="FFFFFF99"/>
      </patternFill>
    </fill>
    <fill>
      <patternFill patternType="solid">
        <fgColor rgb="FF16A34A"/>
        <bgColor rgb="FF008080"/>
      </patternFill>
    </fill>
    <fill>
      <patternFill patternType="solid">
        <fgColor rgb="FF0891B2"/>
        <bgColor rgb="FF00808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2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2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2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891B2"/>
      <rgbColor rgb="FFC0C0C0"/>
      <rgbColor rgb="FF8064A2"/>
      <rgbColor rgb="FF9999FF"/>
      <rgbColor rgb="FFC0504D"/>
      <rgbColor rgb="FFFEF3C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BBB59"/>
      <rgbColor rgb="FFFFCC00"/>
      <rgbColor rgb="FFFF9900"/>
      <rgbColor rgb="FFFF6600"/>
      <rgbColor rgb="FF6B7280"/>
      <rgbColor rgb="FF969696"/>
      <rgbColor rgb="FF003366"/>
      <rgbColor rgb="FF16A34A"/>
      <rgbColor rgb="FF003300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Komposisi Aset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'Rasio &amp; Dashboard'!$A$14:$A$17</c:f>
              <c:strCache>
                <c:ptCount val="4"/>
                <c:pt idx="0">
                  <c:v>Kas</c:v>
                </c:pt>
                <c:pt idx="1">
                  <c:v>Piutang</c:v>
                </c:pt>
                <c:pt idx="2">
                  <c:v>Persediaan</c:v>
                </c:pt>
                <c:pt idx="3">
                  <c:v>Aset Tetap</c:v>
                </c:pt>
              </c:strCache>
            </c:strRef>
          </c:cat>
          <c:val>
            <c:numRef>
              <c:f>'Rasio &amp; Dashboard'!$B$14:$B$17</c:f>
              <c:numCache>
                <c:formatCode>#,##0</c:formatCode>
                <c:ptCount val="4"/>
                <c:pt idx="0">
                  <c:v>25000000</c:v>
                </c:pt>
                <c:pt idx="1">
                  <c:v>15000000</c:v>
                </c:pt>
                <c:pt idx="2">
                  <c:v>10000000</c:v>
                </c:pt>
                <c:pt idx="3">
                  <c:v>80000000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11</xdr:row>
      <xdr:rowOff>116280</xdr:rowOff>
    </xdr:from>
    <xdr:to>
      <xdr:col>11</xdr:col>
      <xdr:colOff>38520</xdr:colOff>
      <xdr:row>26</xdr:row>
      <xdr:rowOff>137880</xdr:rowOff>
    </xdr:to>
    <xdr:graphicFrame>
      <xdr:nvGraphicFramePr>
        <xdr:cNvPr id="0" name="Chart 1"/>
        <xdr:cNvGraphicFramePr/>
      </xdr:nvGraphicFramePr>
      <xdr:xfrm>
        <a:off x="6814080" y="2278440"/>
        <a:ext cx="4319280" cy="287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8"/>
  </cols>
  <sheetData>
    <row r="1" customFormat="false" ht="19.5" hidden="false" customHeight="true" outlineLevel="0" collapsed="false">
      <c r="A1" s="2" t="s">
        <v>0</v>
      </c>
      <c r="B1" s="2"/>
    </row>
    <row r="2" customFormat="false" ht="15" hidden="false" customHeight="true" outlineLevel="0" collapsed="false">
      <c r="A2" s="3" t="s">
        <v>1</v>
      </c>
      <c r="B2" s="3"/>
    </row>
    <row r="4" customFormat="false" ht="15" hidden="false" customHeight="true" outlineLevel="0" collapsed="false">
      <c r="A4" s="4" t="s">
        <v>2</v>
      </c>
    </row>
    <row r="5" customFormat="false" ht="15" hidden="false" customHeight="true" outlineLevel="0" collapsed="false">
      <c r="A5" s="5" t="s">
        <v>3</v>
      </c>
      <c r="B5" s="5" t="s">
        <v>4</v>
      </c>
    </row>
    <row r="6" customFormat="false" ht="15" hidden="false" customHeight="true" outlineLevel="0" collapsed="false">
      <c r="A6" s="1" t="s">
        <v>5</v>
      </c>
      <c r="B6" s="6" t="n">
        <v>25000000</v>
      </c>
    </row>
    <row r="7" customFormat="false" ht="15" hidden="false" customHeight="true" outlineLevel="0" collapsed="false">
      <c r="A7" s="1" t="s">
        <v>6</v>
      </c>
      <c r="B7" s="6" t="n">
        <v>15000000</v>
      </c>
    </row>
    <row r="8" customFormat="false" ht="15" hidden="false" customHeight="true" outlineLevel="0" collapsed="false">
      <c r="A8" s="1" t="s">
        <v>7</v>
      </c>
      <c r="B8" s="6" t="n">
        <v>10000000</v>
      </c>
    </row>
    <row r="9" customFormat="false" ht="15" hidden="false" customHeight="true" outlineLevel="0" collapsed="false">
      <c r="A9" s="1" t="s">
        <v>8</v>
      </c>
      <c r="B9" s="6" t="n">
        <v>80000000</v>
      </c>
    </row>
    <row r="10" customFormat="false" ht="15" hidden="false" customHeight="true" outlineLevel="0" collapsed="false">
      <c r="A10" s="7" t="s">
        <v>9</v>
      </c>
      <c r="B10" s="8" t="n">
        <f aca="false">SUM(B6:B9)</f>
        <v>130000000</v>
      </c>
    </row>
    <row r="12" customFormat="false" ht="15" hidden="false" customHeight="true" outlineLevel="0" collapsed="false">
      <c r="A12" s="4" t="s">
        <v>10</v>
      </c>
    </row>
    <row r="13" customFormat="false" ht="15" hidden="false" customHeight="true" outlineLevel="0" collapsed="false">
      <c r="A13" s="5" t="s">
        <v>3</v>
      </c>
      <c r="B13" s="5" t="s">
        <v>4</v>
      </c>
    </row>
    <row r="14" customFormat="false" ht="15" hidden="false" customHeight="true" outlineLevel="0" collapsed="false">
      <c r="A14" s="1" t="s">
        <v>11</v>
      </c>
      <c r="B14" s="6" t="n">
        <v>12000000</v>
      </c>
    </row>
    <row r="15" customFormat="false" ht="15" hidden="false" customHeight="true" outlineLevel="0" collapsed="false">
      <c r="A15" s="1" t="s">
        <v>12</v>
      </c>
      <c r="B15" s="6" t="n">
        <v>40000000</v>
      </c>
    </row>
    <row r="16" customFormat="false" ht="15" hidden="false" customHeight="true" outlineLevel="0" collapsed="false">
      <c r="A16" s="1" t="s">
        <v>13</v>
      </c>
      <c r="B16" s="6" t="n">
        <f aca="false">SUM(B14:B15)</f>
        <v>52000000</v>
      </c>
    </row>
    <row r="17" customFormat="false" ht="15" hidden="false" customHeight="true" outlineLevel="0" collapsed="false">
      <c r="A17" s="1" t="s">
        <v>14</v>
      </c>
      <c r="B17" s="6" t="n">
        <v>78000000</v>
      </c>
    </row>
    <row r="18" customFormat="false" ht="15" hidden="false" customHeight="true" outlineLevel="0" collapsed="false">
      <c r="A18" s="7" t="s">
        <v>15</v>
      </c>
      <c r="B18" s="8" t="n">
        <f aca="false">B16+B17</f>
        <v>130000000</v>
      </c>
    </row>
    <row r="20" customFormat="false" ht="15" hidden="false" customHeight="true" outlineLevel="0" collapsed="false">
      <c r="A20" s="9" t="s">
        <v>16</v>
      </c>
      <c r="B20" s="10" t="b">
        <f aca="false">B10=B18</f>
        <v>1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8"/>
  </cols>
  <sheetData>
    <row r="1" customFormat="false" ht="19.5" hidden="false" customHeight="true" outlineLevel="0" collapsed="false">
      <c r="A1" s="2" t="s">
        <v>17</v>
      </c>
      <c r="B1" s="2"/>
    </row>
    <row r="2" customFormat="false" ht="15" hidden="false" customHeight="true" outlineLevel="0" collapsed="false">
      <c r="A2" s="3" t="s">
        <v>18</v>
      </c>
      <c r="B2" s="3"/>
    </row>
    <row r="4" customFormat="false" ht="15" hidden="false" customHeight="true" outlineLevel="0" collapsed="false">
      <c r="A4" s="5" t="s">
        <v>3</v>
      </c>
      <c r="B4" s="5" t="s">
        <v>4</v>
      </c>
    </row>
    <row r="5" customFormat="false" ht="15" hidden="false" customHeight="true" outlineLevel="0" collapsed="false">
      <c r="A5" s="1" t="s">
        <v>19</v>
      </c>
      <c r="B5" s="6" t="n">
        <v>150000000</v>
      </c>
    </row>
    <row r="6" customFormat="false" ht="15" hidden="false" customHeight="true" outlineLevel="0" collapsed="false">
      <c r="A6" s="1" t="s">
        <v>20</v>
      </c>
      <c r="B6" s="6" t="n">
        <v>90000000</v>
      </c>
    </row>
    <row r="7" customFormat="false" ht="15" hidden="false" customHeight="true" outlineLevel="0" collapsed="false">
      <c r="A7" s="7" t="s">
        <v>21</v>
      </c>
      <c r="B7" s="8" t="n">
        <f aca="false">B5-B6</f>
        <v>60000000</v>
      </c>
    </row>
    <row r="8" customFormat="false" ht="15" hidden="false" customHeight="true" outlineLevel="0" collapsed="false">
      <c r="A8" s="1" t="s">
        <v>22</v>
      </c>
      <c r="B8" s="6" t="n">
        <v>35000000</v>
      </c>
    </row>
    <row r="9" customFormat="false" ht="15" hidden="false" customHeight="true" outlineLevel="0" collapsed="false">
      <c r="A9" s="7" t="s">
        <v>23</v>
      </c>
      <c r="B9" s="8" t="n">
        <f aca="false">B7-B8</f>
        <v>25000000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8"/>
  </cols>
  <sheetData>
    <row r="1" customFormat="false" ht="19.5" hidden="false" customHeight="true" outlineLevel="0" collapsed="false">
      <c r="A1" s="2" t="s">
        <v>24</v>
      </c>
      <c r="B1" s="2"/>
    </row>
    <row r="2" customFormat="false" ht="15" hidden="false" customHeight="true" outlineLevel="0" collapsed="false">
      <c r="A2" s="3" t="s">
        <v>18</v>
      </c>
      <c r="B2" s="3"/>
    </row>
    <row r="4" customFormat="false" ht="15" hidden="false" customHeight="true" outlineLevel="0" collapsed="false">
      <c r="A4" s="5" t="s">
        <v>3</v>
      </c>
      <c r="B4" s="5" t="s">
        <v>4</v>
      </c>
    </row>
    <row r="5" customFormat="false" ht="15" hidden="false" customHeight="true" outlineLevel="0" collapsed="false">
      <c r="A5" s="11" t="s">
        <v>25</v>
      </c>
    </row>
    <row r="6" customFormat="false" ht="15" hidden="false" customHeight="true" outlineLevel="0" collapsed="false">
      <c r="A6" s="1" t="s">
        <v>26</v>
      </c>
      <c r="B6" s="6" t="n">
        <f aca="false">'Laba Rugi'!B9</f>
        <v>25000000</v>
      </c>
    </row>
    <row r="7" customFormat="false" ht="15" hidden="false" customHeight="true" outlineLevel="0" collapsed="false">
      <c r="A7" s="1" t="s">
        <v>27</v>
      </c>
      <c r="B7" s="6" t="n">
        <v>5000000</v>
      </c>
    </row>
    <row r="8" customFormat="false" ht="15" hidden="false" customHeight="true" outlineLevel="0" collapsed="false">
      <c r="A8" s="1" t="s">
        <v>28</v>
      </c>
      <c r="B8" s="6" t="n">
        <v>-3000000</v>
      </c>
    </row>
    <row r="9" customFormat="false" ht="15" hidden="false" customHeight="true" outlineLevel="0" collapsed="false">
      <c r="A9" s="1" t="s">
        <v>29</v>
      </c>
      <c r="B9" s="6" t="n">
        <v>2000000</v>
      </c>
    </row>
    <row r="10" customFormat="false" ht="15" hidden="false" customHeight="true" outlineLevel="0" collapsed="false">
      <c r="A10" s="7" t="s">
        <v>30</v>
      </c>
      <c r="B10" s="8" t="n">
        <f aca="false">SUM(B6:B9)</f>
        <v>29000000</v>
      </c>
    </row>
    <row r="12" customFormat="false" ht="15" hidden="false" customHeight="true" outlineLevel="0" collapsed="false">
      <c r="A12" s="11" t="s">
        <v>31</v>
      </c>
    </row>
    <row r="13" customFormat="false" ht="15" hidden="false" customHeight="true" outlineLevel="0" collapsed="false">
      <c r="A13" s="1" t="s">
        <v>32</v>
      </c>
      <c r="B13" s="6" t="n">
        <v>-15000000</v>
      </c>
    </row>
    <row r="14" customFormat="false" ht="15" hidden="false" customHeight="true" outlineLevel="0" collapsed="false">
      <c r="A14" s="7" t="s">
        <v>33</v>
      </c>
      <c r="B14" s="8" t="n">
        <f aca="false">B13</f>
        <v>-15000000</v>
      </c>
    </row>
    <row r="16" customFormat="false" ht="15" hidden="false" customHeight="true" outlineLevel="0" collapsed="false">
      <c r="A16" s="11" t="s">
        <v>34</v>
      </c>
    </row>
    <row r="17" customFormat="false" ht="15" hidden="false" customHeight="true" outlineLevel="0" collapsed="false">
      <c r="A17" s="1" t="s">
        <v>35</v>
      </c>
      <c r="B17" s="6" t="n">
        <v>10000000</v>
      </c>
    </row>
    <row r="18" customFormat="false" ht="15" hidden="false" customHeight="true" outlineLevel="0" collapsed="false">
      <c r="A18" s="7" t="s">
        <v>36</v>
      </c>
      <c r="B18" s="8" t="n">
        <f aca="false">B17</f>
        <v>10000000</v>
      </c>
    </row>
    <row r="20" customFormat="false" ht="15" hidden="false" customHeight="true" outlineLevel="0" collapsed="false">
      <c r="A20" s="1" t="s">
        <v>37</v>
      </c>
      <c r="B20" s="6" t="n">
        <v>16000000</v>
      </c>
    </row>
    <row r="21" customFormat="false" ht="15" hidden="false" customHeight="true" outlineLevel="0" collapsed="false">
      <c r="A21" s="1" t="s">
        <v>38</v>
      </c>
      <c r="B21" s="6" t="n">
        <f aca="false">B10+B14+B18</f>
        <v>24000000</v>
      </c>
    </row>
    <row r="22" customFormat="false" ht="15" hidden="false" customHeight="true" outlineLevel="0" collapsed="false">
      <c r="A22" s="7" t="s">
        <v>39</v>
      </c>
      <c r="B22" s="8" t="n">
        <f aca="false">B20+B21</f>
        <v>40000000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16"/>
    <col collapsed="false" customWidth="true" hidden="false" outlineLevel="0" max="3" min="3" style="1" width="48"/>
  </cols>
  <sheetData>
    <row r="1" customFormat="false" ht="19.5" hidden="false" customHeight="true" outlineLevel="0" collapsed="false">
      <c r="A1" s="2" t="s">
        <v>40</v>
      </c>
      <c r="B1" s="2"/>
      <c r="C1" s="2"/>
    </row>
    <row r="2" customFormat="false" ht="15" hidden="false" customHeight="true" outlineLevel="0" collapsed="false">
      <c r="A2" s="3" t="str">
        <f aca="true">CONCATENATE("Update terakhir: ",TEXT(TODAY(),"DD MMMM YYYY"))</f>
        <v>Update terakhir: 10 August 2026</v>
      </c>
      <c r="B2" s="3"/>
      <c r="C2" s="3"/>
    </row>
    <row r="4" customFormat="false" ht="15" hidden="false" customHeight="true" outlineLevel="0" collapsed="false">
      <c r="A4" s="5" t="s">
        <v>41</v>
      </c>
      <c r="B4" s="5" t="s">
        <v>42</v>
      </c>
      <c r="C4" s="5" t="s">
        <v>43</v>
      </c>
    </row>
    <row r="5" customFormat="false" ht="15" hidden="false" customHeight="true" outlineLevel="0" collapsed="false">
      <c r="A5" s="1" t="s">
        <v>44</v>
      </c>
      <c r="B5" s="12" t="n">
        <f aca="false">(Neraca!B6+Neraca!B7+Neraca!B8)/Neraca!B14</f>
        <v>4.16666666666667</v>
      </c>
      <c r="C5" s="1" t="s">
        <v>45</v>
      </c>
    </row>
    <row r="6" customFormat="false" ht="15" hidden="false" customHeight="true" outlineLevel="0" collapsed="false">
      <c r="A6" s="1" t="s">
        <v>46</v>
      </c>
      <c r="B6" s="12" t="n">
        <f aca="false">Neraca!B16/Neraca!B17</f>
        <v>0.666666666666667</v>
      </c>
      <c r="C6" s="1" t="s">
        <v>47</v>
      </c>
    </row>
    <row r="7" customFormat="false" ht="15" hidden="false" customHeight="true" outlineLevel="0" collapsed="false">
      <c r="A7" s="1" t="s">
        <v>48</v>
      </c>
      <c r="B7" s="13" t="n">
        <f aca="false">'Laba Rugi'!B9/Neraca!B10</f>
        <v>0.192307692307692</v>
      </c>
      <c r="C7" s="1" t="s">
        <v>49</v>
      </c>
    </row>
    <row r="8" customFormat="false" ht="15" hidden="false" customHeight="true" outlineLevel="0" collapsed="false">
      <c r="A8" s="1" t="s">
        <v>50</v>
      </c>
      <c r="B8" s="13" t="n">
        <f aca="false">'Laba Rugi'!B9/Neraca!B17</f>
        <v>0.320512820512821</v>
      </c>
      <c r="C8" s="1" t="s">
        <v>51</v>
      </c>
    </row>
    <row r="10" customFormat="false" ht="15" hidden="false" customHeight="true" outlineLevel="0" collapsed="false">
      <c r="A10" s="14" t="s">
        <v>52</v>
      </c>
      <c r="B10" s="15" t="s">
        <v>53</v>
      </c>
      <c r="C10" s="16" t="s">
        <v>54</v>
      </c>
    </row>
    <row r="11" customFormat="false" ht="15.75" hidden="false" customHeight="true" outlineLevel="0" collapsed="false">
      <c r="A11" s="17" t="n">
        <f aca="false">Neraca!B10</f>
        <v>130000000</v>
      </c>
      <c r="B11" s="18" t="n">
        <f aca="false">'Laba Rugi'!B9</f>
        <v>25000000</v>
      </c>
      <c r="C11" s="19" t="n">
        <f aca="false">'Arus Kas'!B22</f>
        <v>40000000</v>
      </c>
    </row>
    <row r="13" customFormat="false" ht="15" hidden="false" customHeight="true" outlineLevel="0" collapsed="false">
      <c r="A13" s="20" t="s">
        <v>55</v>
      </c>
    </row>
    <row r="14" customFormat="false" ht="15" hidden="false" customHeight="true" outlineLevel="0" collapsed="false">
      <c r="A14" s="1" t="s">
        <v>5</v>
      </c>
      <c r="B14" s="6" t="n">
        <f aca="false">Neraca!B6</f>
        <v>25000000</v>
      </c>
    </row>
    <row r="15" customFormat="false" ht="15" hidden="false" customHeight="true" outlineLevel="0" collapsed="false">
      <c r="A15" s="1" t="s">
        <v>56</v>
      </c>
      <c r="B15" s="6" t="n">
        <f aca="false">Neraca!B7</f>
        <v>15000000</v>
      </c>
    </row>
    <row r="16" customFormat="false" ht="15" hidden="false" customHeight="true" outlineLevel="0" collapsed="false">
      <c r="A16" s="1" t="s">
        <v>7</v>
      </c>
      <c r="B16" s="6" t="n">
        <f aca="false">Neraca!B8</f>
        <v>10000000</v>
      </c>
    </row>
    <row r="17" customFormat="false" ht="15" hidden="false" customHeight="true" outlineLevel="0" collapsed="false">
      <c r="A17" s="1" t="s">
        <v>57</v>
      </c>
      <c r="B17" s="6" t="n">
        <f aca="false">Neraca!B9</f>
        <v>80000000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2026-08-10T14:25:37Z</dcterms:created>
  <dc:creator>openpyxl</dc:creator>
  <dc:description/>
  <dc:language>en-US</dc:language>
  <cp:lastModifiedBy/>
  <dcterms:modified xsi:type="dcterms:W3CDTF">2026-08-10T14:26:04Z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