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Neraca" sheetId="2" state="visible" r:id="rId4"/>
    <sheet name="Laba Rugi" sheetId="3" state="visible" r:id="rId5"/>
    <sheet name="Arus Kas" sheetId="4" state="visible" r:id="rId6"/>
    <sheet name="Rasio &amp; Dashboard" sheetId="5" state="visible" r:id="rId7"/>
    <sheet name="Simulasi Perusahaa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<sst xmlns="http://schemas.openxmlformats.org/spreadsheetml/2006/main" count="81" uniqueCount="70">
  <si>
    <t xml:space="preserve">TEMPLATE LAPORAN KEUANGAN EXCEL GRATIS</t>
  </si>
  <si>
    <t xml:space="preserve">Format Profesional untuk UMKM &amp; Perusahaan</t>
  </si>
  <si>
    <t xml:space="preserve">1. Sheet 'Neraca' sudah diisi CONTOH data simulasi UMKM Toko Online — hapus dan ganti dengan data Anda.</t>
  </si>
  <si>
    <t xml:space="preserve">2. Sheet 'Laba Rugi' otomatis terhubung ke perhitungan laba bersih yang dipakai di Arus Kas dan Rasio.</t>
  </si>
  <si>
    <t xml:space="preserve">3. Sheet 'Arus Kas' memakai metode tidak langsung, dimulai dari Laba Bersih.</t>
  </si>
  <si>
    <t xml:space="preserve">4. Sheet 'Rasio &amp; Dashboard' otomatis menghitung Current Ratio, Debt to Equity, ROA, ROE dari data Neraca &amp; Laba Rugi.</t>
  </si>
  <si>
    <t xml:space="preserve">5. Sheet 'Simulasi Perusahaan' berisi CONTOH REFERENSI skala perusahaan menengah (PT Manufaktur) sebagai perbandingan — salin strukturnya ke sheet terpisah jika ingin membuat laporan skala perusahaan penuh.</t>
  </si>
  <si>
    <t xml:space="preserve">6. Setelah data diganti, cek sel Verifikasi Balance di sheet Neraca — harus bernilai TRUE.</t>
  </si>
  <si>
    <t xml:space="preserve">NERACA - Contoh: UMKM Toko Online</t>
  </si>
  <si>
    <t xml:space="preserve">Per 31 Desember 2026 (data ilustrasi simulasi UMKM)</t>
  </si>
  <si>
    <t xml:space="preserve">ASET</t>
  </si>
  <si>
    <t xml:space="preserve">Komponen</t>
  </si>
  <si>
    <t xml:space="preserve">Nilai (Rp)</t>
  </si>
  <si>
    <t xml:space="preserve">Kas</t>
  </si>
  <si>
    <t xml:space="preserve">Piutang Usaha</t>
  </si>
  <si>
    <t xml:space="preserve">Persediaan Barang Dagang</t>
  </si>
  <si>
    <t xml:space="preserve">TOTAL ASET</t>
  </si>
  <si>
    <t xml:space="preserve">KEWAJIBAN &amp; EKUITAS</t>
  </si>
  <si>
    <t xml:space="preserve">Utang Supplier</t>
  </si>
  <si>
    <t xml:space="preserve">Total Kewajiban</t>
  </si>
  <si>
    <t xml:space="preserve">Modal Pemilik (Ekuitas)</t>
  </si>
  <si>
    <t xml:space="preserve">TOTAL KEWAJIBAN + EKUITAS</t>
  </si>
  <si>
    <t xml:space="preserve">VERIFIKASI BALANCE (harus TRUE):</t>
  </si>
  <si>
    <t xml:space="preserve">LAPORAN LABA RUGI - Contoh: UMKM Toko Online</t>
  </si>
  <si>
    <t xml:space="preserve">Periode Januari - Desember 2026 (data ilustrasi)</t>
  </si>
  <si>
    <t xml:space="preserve">Pendapatan Penjualan</t>
  </si>
  <si>
    <t xml:space="preserve">Biaya Barang &amp; Operasional</t>
  </si>
  <si>
    <t xml:space="preserve">LABA BERSIH</t>
  </si>
  <si>
    <t xml:space="preserve">LAPORAN ARUS KAS (Metode Tidak Langsung)</t>
  </si>
  <si>
    <t xml:space="preserve">Aktivitas Operasi</t>
  </si>
  <si>
    <t xml:space="preserve">Laba Bersih</t>
  </si>
  <si>
    <t xml:space="preserve">(-) Kenaikan Persediaan</t>
  </si>
  <si>
    <t xml:space="preserve">(+) Kenaikan Utang Supplier</t>
  </si>
  <si>
    <t xml:space="preserve">Kas Bersih dari Aktivitas Operasi</t>
  </si>
  <si>
    <t xml:space="preserve">Aktivitas Investasi</t>
  </si>
  <si>
    <t xml:space="preserve">Pembelian Peralatan Toko</t>
  </si>
  <si>
    <t xml:space="preserve">Kas Bersih dari Aktivitas Investasi</t>
  </si>
  <si>
    <t xml:space="preserve">Aktivitas Pendanaan</t>
  </si>
  <si>
    <t xml:space="preserve">Setoran Modal Tambahan</t>
  </si>
  <si>
    <t xml:space="preserve">Kas Bersih dari Aktivitas Pendanaan</t>
  </si>
  <si>
    <t xml:space="preserve">Kas Awal Periode</t>
  </si>
  <si>
    <t xml:space="preserve">Kenaikan (Penurunan) Kas Bersih</t>
  </si>
  <si>
    <t xml:space="preserve">KAS AKHIR PERIODE</t>
  </si>
  <si>
    <t xml:space="preserve">RASIO KEUANGAN &amp; DASHBOARD</t>
  </si>
  <si>
    <t xml:space="preserve">Rasio</t>
  </si>
  <si>
    <t xml:space="preserve">Hasil</t>
  </si>
  <si>
    <t xml:space="preserve">Interpretasi</t>
  </si>
  <si>
    <t xml:space="preserve">Current Ratio</t>
  </si>
  <si>
    <t xml:space="preserve">Di atas 1 = aset cukup menutup kewajiban lancar</t>
  </si>
  <si>
    <t xml:space="preserve">Debt to Equity Ratio</t>
  </si>
  <si>
    <t xml:space="preserve">Semakin rendah = semakin kecil ketergantungan pada utang</t>
  </si>
  <si>
    <t xml:space="preserve">Return on Assets (ROA)</t>
  </si>
  <si>
    <t xml:space="preserve">Efisiensi aset menghasilkan laba</t>
  </si>
  <si>
    <t xml:space="preserve">Return on Equity (ROE)</t>
  </si>
  <si>
    <t xml:space="preserve">Imbal hasil bagi pemilik modal</t>
  </si>
  <si>
    <t xml:space="preserve">Total Aset (Rp)</t>
  </si>
  <si>
    <t xml:space="preserve">Laba Bersih (Rp)</t>
  </si>
  <si>
    <t xml:space="preserve">Kas Akhir (Rp)</t>
  </si>
  <si>
    <t xml:space="preserve">Komposisi Aset</t>
  </si>
  <si>
    <t xml:space="preserve">Piutang</t>
  </si>
  <si>
    <t xml:space="preserve">Persediaan</t>
  </si>
  <si>
    <t xml:space="preserve">CONTOH REFERENSI: PT Manufaktur (Skala Perusahaan)</t>
  </si>
  <si>
    <t xml:space="preserve">Data ilustrasi sebagai perbandingan skala — salin struktur sheet Neraca/Laba Rugi untuk membuat versi perusahaan penuh</t>
  </si>
  <si>
    <t xml:space="preserve">Pendapatan</t>
  </si>
  <si>
    <t xml:space="preserve">Biaya</t>
  </si>
  <si>
    <t xml:space="preserve">Total Aset</t>
  </si>
  <si>
    <t xml:space="preserve">Total Liabilitas</t>
  </si>
  <si>
    <t xml:space="preserve">Ekuitas</t>
  </si>
  <si>
    <t xml:space="preserve">ROE (Return on Equity)</t>
  </si>
  <si>
    <t xml:space="preserve">Current Ratio (Aset/Liabilitas)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</si>
</sst>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General"/>
    <numFmt numFmtId="167" formatCode="0.00"/>
    <numFmt numFmtId="168" formatCode="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47857"/>
      <name val="Arial"/>
      <family val="0"/>
      <charset val="1"/>
    </font>
    <font>
      <i val="true"/>
      <sz val="11"/>
      <color rgb="FF6B728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2"/>
      <color rgb="FF04785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9"/>
      <color rgb="FFFFFFFF"/>
      <name val="Cambria"/>
      <family val="0"/>
      <charset val="1"/>
    </font>
    <font>
      <b val="true"/>
      <sz val="13"/>
      <color rgb="FFFFFFFF"/>
      <name val="Cambria"/>
      <family val="0"/>
      <charset val="1"/>
    </font>
    <font>
      <b val="true"/>
      <sz val="11"/>
      <color rgb="FF047857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6"/>
      <color rgb="FF0C4A6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59669"/>
        <bgColor rgb="FF16A34A"/>
      </patternFill>
    </fill>
    <fill>
      <patternFill patternType="solid">
        <fgColor rgb="FFD1FAE5"/>
        <bgColor rgb="FFCCFFFF"/>
      </patternFill>
    </fill>
    <fill>
      <patternFill patternType="solid">
        <fgColor rgb="FF0891B2"/>
        <bgColor rgb="FF059669"/>
      </patternFill>
    </fill>
    <fill>
      <patternFill patternType="solid">
        <fgColor rgb="FFF59E0B"/>
        <bgColor rgb="FFFFCC00"/>
      </patternFill>
    </fill>
    <fill>
      <patternFill patternType="solid">
        <fgColor rgb="FF0C4A6E"/>
        <bgColor rgb="FF3333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C0C0C0"/>
      <rgbColor rgb="FF4F81BD"/>
      <rgbColor rgb="FF9999FF"/>
      <rgbColor rgb="FFC0504D"/>
      <rgbColor rgb="FFFFFFCC"/>
      <rgbColor rgb="FFCCFFFF"/>
      <rgbColor rgb="FF660066"/>
      <rgbColor rgb="FFFF8080"/>
      <rgbColor rgb="FF0891B2"/>
      <rgbColor rgb="FFD9D9D9"/>
      <rgbColor rgb="FF000080"/>
      <rgbColor rgb="FFFF00FF"/>
      <rgbColor rgb="FFFFFF00"/>
      <rgbColor rgb="FF00FFFF"/>
      <rgbColor rgb="FF800080"/>
      <rgbColor rgb="FF800000"/>
      <rgbColor rgb="FF059669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59E0B"/>
      <rgbColor rgb="FFFF6600"/>
      <rgbColor rgb="FF6B7280"/>
      <rgbColor rgb="FF969696"/>
      <rgbColor rgb="FF0C4A6E"/>
      <rgbColor rgb="FF16A34A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Komposisi Aset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'Rasio &amp; Dashboard'!$A$14:$A$16</c:f>
              <c:strCache>
                <c:ptCount val="3"/>
                <c:pt idx="0">
                  <c:v>Kas</c:v>
                </c:pt>
                <c:pt idx="1">
                  <c:v>Piutang</c:v>
                </c:pt>
                <c:pt idx="2">
                  <c:v>Persediaan</c:v>
                </c:pt>
              </c:strCache>
            </c:strRef>
          </c:cat>
          <c:val>
            <c:numRef>
              <c:f>'Rasio &amp; Dashboard'!$B$14:$B$16</c:f>
              <c:numCache>
                <c:formatCode>#,##0</c:formatCode>
                <c:ptCount val="3"/>
                <c:pt idx="0">
                  <c:v>60000000</c:v>
                </c:pt>
                <c:pt idx="1">
                  <c:v>20000000</c:v>
                </c:pt>
                <c:pt idx="2">
                  <c:v>70000000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11</xdr:row>
      <xdr:rowOff>116280</xdr:rowOff>
    </xdr:from>
    <xdr:to>
      <xdr:col>11</xdr:col>
      <xdr:colOff>39240</xdr:colOff>
      <xdr:row>26</xdr:row>
      <xdr:rowOff>138240</xdr:rowOff>
    </xdr:to>
    <xdr:graphicFrame>
      <xdr:nvGraphicFramePr>
        <xdr:cNvPr id="0" name="Chart 1"/>
        <xdr:cNvGraphicFramePr/>
      </xdr:nvGraphicFramePr>
      <xdr:xfrm>
        <a:off x="6673320" y="228600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4" hidden="false" customHeight="true" outlineLevel="0" collapsed="false">
      <c r="A4" s="3" t="s">
        <v>2</v>
      </c>
    </row>
    <row r="5" customFormat="false" ht="24" hidden="false" customHeight="true" outlineLevel="0" collapsed="false">
      <c r="A5" s="3" t="s">
        <v>3</v>
      </c>
    </row>
    <row r="6" customFormat="false" ht="24" hidden="false" customHeight="true" outlineLevel="0" collapsed="false">
      <c r="A6" s="3" t="s">
        <v>4</v>
      </c>
    </row>
    <row r="7" customFormat="false" ht="24" hidden="false" customHeight="true" outlineLevel="0" collapsed="false">
      <c r="A7" s="3" t="s">
        <v>5</v>
      </c>
    </row>
    <row r="8" customFormat="false" ht="24" hidden="false" customHeight="true" outlineLevel="0" collapsed="false">
      <c r="A8" s="3" t="s">
        <v>6</v>
      </c>
    </row>
    <row r="9" customFormat="false" ht="24" hidden="false" customHeight="true" outlineLevel="0" collapsed="false">
      <c r="A9" s="3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4" t="s">
        <v>8</v>
      </c>
      <c r="B1" s="4"/>
    </row>
    <row r="2" customFormat="false" ht="15" hidden="false" customHeight="false" outlineLevel="0" collapsed="false">
      <c r="A2" s="5" t="s">
        <v>9</v>
      </c>
      <c r="B2" s="5"/>
    </row>
    <row r="4" customFormat="false" ht="15" hidden="false" customHeight="false" outlineLevel="0" collapsed="false">
      <c r="A4" s="6" t="s">
        <v>10</v>
      </c>
    </row>
    <row r="5" customFormat="false" ht="15" hidden="false" customHeight="false" outlineLevel="0" collapsed="false">
      <c r="A5" s="7" t="s">
        <v>11</v>
      </c>
      <c r="B5" s="7" t="s">
        <v>12</v>
      </c>
    </row>
    <row r="6" customFormat="false" ht="15" hidden="false" customHeight="false" outlineLevel="0" collapsed="false">
      <c r="A6" s="0" t="s">
        <v>13</v>
      </c>
      <c r="B6" s="8" t="n">
        <v>60000000</v>
      </c>
    </row>
    <row r="7" customFormat="false" ht="15" hidden="false" customHeight="false" outlineLevel="0" collapsed="false">
      <c r="A7" s="0" t="s">
        <v>14</v>
      </c>
      <c r="B7" s="8" t="n">
        <v>20000000</v>
      </c>
    </row>
    <row r="8" customFormat="false" ht="15" hidden="false" customHeight="false" outlineLevel="0" collapsed="false">
      <c r="A8" s="0" t="s">
        <v>15</v>
      </c>
      <c r="B8" s="8" t="n">
        <v>70000000</v>
      </c>
    </row>
    <row r="9" customFormat="false" ht="15" hidden="false" customHeight="false" outlineLevel="0" collapsed="false">
      <c r="A9" s="9" t="s">
        <v>16</v>
      </c>
      <c r="B9" s="10" t="n">
        <f aca="false">SUM(B6:B8)</f>
        <v>150000000</v>
      </c>
    </row>
    <row r="11" customFormat="false" ht="15" hidden="false" customHeight="false" outlineLevel="0" collapsed="false">
      <c r="A11" s="6" t="s">
        <v>17</v>
      </c>
    </row>
    <row r="12" customFormat="false" ht="15" hidden="false" customHeight="false" outlineLevel="0" collapsed="false">
      <c r="A12" s="7" t="s">
        <v>11</v>
      </c>
      <c r="B12" s="7" t="s">
        <v>12</v>
      </c>
    </row>
    <row r="13" customFormat="false" ht="15" hidden="false" customHeight="false" outlineLevel="0" collapsed="false">
      <c r="A13" s="0" t="s">
        <v>18</v>
      </c>
      <c r="B13" s="8" t="n">
        <v>50000000</v>
      </c>
    </row>
    <row r="14" customFormat="false" ht="15" hidden="false" customHeight="false" outlineLevel="0" collapsed="false">
      <c r="A14" s="0" t="s">
        <v>19</v>
      </c>
      <c r="B14" s="8" t="n">
        <f aca="false">SUM(B13:B13)</f>
        <v>50000000</v>
      </c>
    </row>
    <row r="15" customFormat="false" ht="15" hidden="false" customHeight="false" outlineLevel="0" collapsed="false">
      <c r="A15" s="0" t="s">
        <v>20</v>
      </c>
      <c r="B15" s="8" t="n">
        <f aca="false">B9-B14</f>
        <v>100000000</v>
      </c>
    </row>
    <row r="16" customFormat="false" ht="15" hidden="false" customHeight="false" outlineLevel="0" collapsed="false">
      <c r="A16" s="9" t="s">
        <v>21</v>
      </c>
      <c r="B16" s="10" t="n">
        <f aca="false">B14+B15</f>
        <v>150000000</v>
      </c>
    </row>
    <row r="18" customFormat="false" ht="15" hidden="false" customHeight="false" outlineLevel="0" collapsed="false">
      <c r="A18" s="11" t="s">
        <v>22</v>
      </c>
      <c r="B18" s="12" t="b">
        <f aca="false">B9=B16</f>
        <v>1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4" t="s">
        <v>23</v>
      </c>
      <c r="B1" s="4"/>
    </row>
    <row r="2" customFormat="false" ht="15" hidden="false" customHeight="false" outlineLevel="0" collapsed="false">
      <c r="A2" s="5" t="s">
        <v>24</v>
      </c>
      <c r="B2" s="5"/>
    </row>
    <row r="4" customFormat="false" ht="15" hidden="false" customHeight="false" outlineLevel="0" collapsed="false">
      <c r="A4" s="7" t="s">
        <v>11</v>
      </c>
      <c r="B4" s="7" t="s">
        <v>12</v>
      </c>
    </row>
    <row r="5" customFormat="false" ht="15" hidden="false" customHeight="false" outlineLevel="0" collapsed="false">
      <c r="A5" s="0" t="s">
        <v>25</v>
      </c>
      <c r="B5" s="8" t="n">
        <v>300000000</v>
      </c>
    </row>
    <row r="6" customFormat="false" ht="15" hidden="false" customHeight="false" outlineLevel="0" collapsed="false">
      <c r="A6" s="0" t="s">
        <v>26</v>
      </c>
      <c r="B6" s="8" t="n">
        <v>200000000</v>
      </c>
    </row>
    <row r="7" customFormat="false" ht="15" hidden="false" customHeight="false" outlineLevel="0" collapsed="false">
      <c r="A7" s="9" t="s">
        <v>27</v>
      </c>
      <c r="B7" s="10" t="n">
        <f aca="false">B5-B6</f>
        <v>100000000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4" t="s">
        <v>28</v>
      </c>
      <c r="B1" s="4"/>
    </row>
    <row r="2" customFormat="false" ht="15" hidden="false" customHeight="false" outlineLevel="0" collapsed="false">
      <c r="A2" s="5" t="s">
        <v>24</v>
      </c>
      <c r="B2" s="5"/>
    </row>
    <row r="4" customFormat="false" ht="15" hidden="false" customHeight="false" outlineLevel="0" collapsed="false">
      <c r="A4" s="7" t="s">
        <v>11</v>
      </c>
      <c r="B4" s="7" t="s">
        <v>12</v>
      </c>
    </row>
    <row r="5" customFormat="false" ht="15" hidden="false" customHeight="false" outlineLevel="0" collapsed="false">
      <c r="A5" s="13" t="s">
        <v>29</v>
      </c>
    </row>
    <row r="6" customFormat="false" ht="15" hidden="false" customHeight="false" outlineLevel="0" collapsed="false">
      <c r="A6" s="0" t="s">
        <v>30</v>
      </c>
      <c r="B6" s="8" t="n">
        <f aca="false">'Laba Rugi'!B7</f>
        <v>100000000</v>
      </c>
    </row>
    <row r="7" customFormat="false" ht="15" hidden="false" customHeight="false" outlineLevel="0" collapsed="false">
      <c r="A7" s="0" t="s">
        <v>31</v>
      </c>
      <c r="B7" s="8" t="n">
        <v>-8000000</v>
      </c>
    </row>
    <row r="8" customFormat="false" ht="15" hidden="false" customHeight="false" outlineLevel="0" collapsed="false">
      <c r="A8" s="0" t="s">
        <v>32</v>
      </c>
      <c r="B8" s="8" t="n">
        <v>5000000</v>
      </c>
    </row>
    <row r="9" customFormat="false" ht="15" hidden="false" customHeight="false" outlineLevel="0" collapsed="false">
      <c r="A9" s="9" t="s">
        <v>33</v>
      </c>
      <c r="B9" s="10" t="n">
        <f aca="false">SUM(B6:B8)</f>
        <v>97000000</v>
      </c>
    </row>
    <row r="11" customFormat="false" ht="15" hidden="false" customHeight="false" outlineLevel="0" collapsed="false">
      <c r="A11" s="13" t="s">
        <v>34</v>
      </c>
    </row>
    <row r="12" customFormat="false" ht="15" hidden="false" customHeight="false" outlineLevel="0" collapsed="false">
      <c r="A12" s="0" t="s">
        <v>35</v>
      </c>
      <c r="B12" s="8" t="n">
        <v>-6000000</v>
      </c>
    </row>
    <row r="13" customFormat="false" ht="15" hidden="false" customHeight="false" outlineLevel="0" collapsed="false">
      <c r="A13" s="9" t="s">
        <v>36</v>
      </c>
      <c r="B13" s="10" t="n">
        <f aca="false">B12</f>
        <v>-6000000</v>
      </c>
    </row>
    <row r="15" customFormat="false" ht="15" hidden="false" customHeight="false" outlineLevel="0" collapsed="false">
      <c r="A15" s="13" t="s">
        <v>37</v>
      </c>
    </row>
    <row r="16" customFormat="false" ht="15" hidden="false" customHeight="false" outlineLevel="0" collapsed="false">
      <c r="A16" s="0" t="s">
        <v>38</v>
      </c>
      <c r="B16" s="8" t="n">
        <v>3000000</v>
      </c>
    </row>
    <row r="17" customFormat="false" ht="15" hidden="false" customHeight="false" outlineLevel="0" collapsed="false">
      <c r="A17" s="9" t="s">
        <v>39</v>
      </c>
      <c r="B17" s="10" t="n">
        <f aca="false">B16</f>
        <v>3000000</v>
      </c>
    </row>
    <row r="19" customFormat="false" ht="15" hidden="false" customHeight="false" outlineLevel="0" collapsed="false">
      <c r="A19" s="0" t="s">
        <v>40</v>
      </c>
      <c r="B19" s="8" t="n">
        <v>66000000</v>
      </c>
    </row>
    <row r="20" customFormat="false" ht="15" hidden="false" customHeight="false" outlineLevel="0" collapsed="false">
      <c r="A20" s="0" t="s">
        <v>41</v>
      </c>
      <c r="B20" s="8" t="n">
        <f aca="false">B9+B13+B17</f>
        <v>94000000</v>
      </c>
    </row>
    <row r="21" customFormat="false" ht="15" hidden="false" customHeight="false" outlineLevel="0" collapsed="false">
      <c r="A21" s="9" t="s">
        <v>42</v>
      </c>
      <c r="B21" s="10" t="n">
        <f aca="false">B19+B20</f>
        <v>160000000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48"/>
  </cols>
  <sheetData>
    <row r="1" customFormat="false" ht="19.7" hidden="false" customHeight="false" outlineLevel="0" collapsed="false">
      <c r="A1" s="4" t="s">
        <v>43</v>
      </c>
      <c r="B1" s="4"/>
      <c r="C1" s="4"/>
    </row>
    <row r="2" customFormat="false" ht="15" hidden="false" customHeight="false" outlineLevel="0" collapsed="false">
      <c r="A2" s="5" t="str">
        <f aca="true">CONCATENATE("Update terakhir: ",TEXT(TODAY(),"DD MMMM YYYY"))</f>
        <v>Update terakhir: 10 August 2026</v>
      </c>
      <c r="B2" s="5"/>
      <c r="C2" s="5"/>
    </row>
    <row r="4" customFormat="false" ht="15" hidden="false" customHeight="false" outlineLevel="0" collapsed="false">
      <c r="A4" s="7" t="s">
        <v>44</v>
      </c>
      <c r="B4" s="7" t="s">
        <v>45</v>
      </c>
      <c r="C4" s="7" t="s">
        <v>46</v>
      </c>
    </row>
    <row r="5" customFormat="false" ht="15" hidden="false" customHeight="false" outlineLevel="0" collapsed="false">
      <c r="A5" s="0" t="s">
        <v>47</v>
      </c>
      <c r="B5" s="14" t="n">
        <f aca="false">Neraca!B9/Neraca!B13</f>
        <v>3</v>
      </c>
      <c r="C5" s="15" t="s">
        <v>48</v>
      </c>
    </row>
    <row r="6" customFormat="false" ht="15" hidden="false" customHeight="false" outlineLevel="0" collapsed="false">
      <c r="A6" s="0" t="s">
        <v>49</v>
      </c>
      <c r="B6" s="14" t="n">
        <f aca="false">Neraca!B14/Neraca!B15</f>
        <v>0.5</v>
      </c>
      <c r="C6" s="15" t="s">
        <v>50</v>
      </c>
    </row>
    <row r="7" customFormat="false" ht="15" hidden="false" customHeight="false" outlineLevel="0" collapsed="false">
      <c r="A7" s="0" t="s">
        <v>51</v>
      </c>
      <c r="B7" s="16" t="n">
        <f aca="false">'Laba Rugi'!B7/Neraca!B9</f>
        <v>0.666666666666667</v>
      </c>
      <c r="C7" s="15" t="s">
        <v>52</v>
      </c>
    </row>
    <row r="8" customFormat="false" ht="15" hidden="false" customHeight="false" outlineLevel="0" collapsed="false">
      <c r="A8" s="0" t="s">
        <v>53</v>
      </c>
      <c r="B8" s="16" t="n">
        <f aca="false">'Laba Rugi'!B7/Neraca!B15</f>
        <v>1</v>
      </c>
      <c r="C8" s="15" t="s">
        <v>54</v>
      </c>
    </row>
    <row r="10" customFormat="false" ht="15" hidden="false" customHeight="false" outlineLevel="0" collapsed="false">
      <c r="A10" s="17" t="s">
        <v>55</v>
      </c>
      <c r="B10" s="18" t="s">
        <v>56</v>
      </c>
      <c r="C10" s="19" t="s">
        <v>57</v>
      </c>
    </row>
    <row r="11" customFormat="false" ht="16.15" hidden="false" customHeight="false" outlineLevel="0" collapsed="false">
      <c r="A11" s="20" t="n">
        <f aca="false">Neraca!B9</f>
        <v>150000000</v>
      </c>
      <c r="B11" s="21" t="n">
        <f aca="false">'Laba Rugi'!B7</f>
        <v>100000000</v>
      </c>
      <c r="C11" s="22" t="n">
        <f aca="false">'Arus Kas'!B21</f>
        <v>160000000</v>
      </c>
    </row>
    <row r="13" customFormat="false" ht="15" hidden="false" customHeight="false" outlineLevel="0" collapsed="false">
      <c r="A13" s="23" t="s">
        <v>58</v>
      </c>
    </row>
    <row r="14" customFormat="false" ht="15" hidden="false" customHeight="false" outlineLevel="0" collapsed="false">
      <c r="A14" s="0" t="s">
        <v>13</v>
      </c>
      <c r="B14" s="8" t="n">
        <f aca="false">Neraca!B6</f>
        <v>60000000</v>
      </c>
    </row>
    <row r="15" customFormat="false" ht="15" hidden="false" customHeight="false" outlineLevel="0" collapsed="false">
      <c r="A15" s="0" t="s">
        <v>59</v>
      </c>
      <c r="B15" s="8" t="n">
        <f aca="false">Neraca!B7</f>
        <v>20000000</v>
      </c>
    </row>
    <row r="16" customFormat="false" ht="15" hidden="false" customHeight="false" outlineLevel="0" collapsed="false">
      <c r="A16" s="0" t="s">
        <v>60</v>
      </c>
      <c r="B16" s="8" t="n">
        <f aca="false">Neraca!B8</f>
        <v>70000000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</cols>
  <sheetData>
    <row r="1" customFormat="false" ht="19.7" hidden="false" customHeight="false" outlineLevel="0" collapsed="false">
      <c r="A1" s="24" t="s">
        <v>61</v>
      </c>
      <c r="B1" s="24"/>
    </row>
    <row r="2" customFormat="false" ht="15" hidden="false" customHeight="false" outlineLevel="0" collapsed="false">
      <c r="A2" s="5" t="s">
        <v>62</v>
      </c>
      <c r="B2" s="5"/>
    </row>
    <row r="4" customFormat="false" ht="15" hidden="false" customHeight="false" outlineLevel="0" collapsed="false">
      <c r="A4" s="25" t="s">
        <v>11</v>
      </c>
      <c r="B4" s="25" t="s">
        <v>12</v>
      </c>
    </row>
    <row r="5" customFormat="false" ht="15" hidden="false" customHeight="false" outlineLevel="0" collapsed="false">
      <c r="A5" s="0" t="s">
        <v>63</v>
      </c>
      <c r="B5" s="8" t="n">
        <v>5000000000</v>
      </c>
    </row>
    <row r="6" customFormat="false" ht="15" hidden="false" customHeight="false" outlineLevel="0" collapsed="false">
      <c r="A6" s="0" t="s">
        <v>64</v>
      </c>
      <c r="B6" s="8" t="n">
        <v>3500000000</v>
      </c>
    </row>
    <row r="7" customFormat="false" ht="15" hidden="false" customHeight="false" outlineLevel="0" collapsed="false">
      <c r="A7" s="0" t="s">
        <v>30</v>
      </c>
      <c r="B7" s="8" t="n">
        <f aca="false">B5-B6</f>
        <v>1500000000</v>
      </c>
    </row>
    <row r="8" customFormat="false" ht="15" hidden="false" customHeight="false" outlineLevel="0" collapsed="false">
      <c r="A8" s="0" t="s">
        <v>65</v>
      </c>
      <c r="B8" s="8" t="n">
        <v>10000000000</v>
      </c>
    </row>
    <row r="9" customFormat="false" ht="15" hidden="false" customHeight="false" outlineLevel="0" collapsed="false">
      <c r="A9" s="0" t="s">
        <v>66</v>
      </c>
      <c r="B9" s="8" t="n">
        <v>4000000000</v>
      </c>
    </row>
    <row r="10" customFormat="false" ht="15" hidden="false" customHeight="false" outlineLevel="0" collapsed="false">
      <c r="A10" s="0" t="s">
        <v>67</v>
      </c>
      <c r="B10" s="8" t="n">
        <f aca="false">B8-B9</f>
        <v>6000000000</v>
      </c>
    </row>
    <row r="12" customFormat="false" ht="15" hidden="false" customHeight="false" outlineLevel="0" collapsed="false">
      <c r="A12" s="13" t="s">
        <v>68</v>
      </c>
      <c r="B12" s="16" t="n">
        <f aca="false">B7/B10</f>
        <v>0.25</v>
      </c>
    </row>
    <row r="13" customFormat="false" ht="15" hidden="false" customHeight="false" outlineLevel="0" collapsed="false">
      <c r="A13" s="13" t="s">
        <v>69</v>
      </c>
      <c r="B13" s="14" t="n">
        <f aca="false">B8/B9</f>
        <v>2.5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2026-08-10T15:01:40Z</dcterms:created>
  <dc:creator>openpyxl</dc:creator>
  <dc:description/>
  <dc:language>en-US</dc:language>
  <cp:lastModifiedBy/>
  <dcterms:modified xsi:type="dcterms:W3CDTF">2026-08-10T15:01:46Z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