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nduan" sheetId="1" state="visible" r:id="rId3"/>
    <sheet name="KIR - Ruang Kelas 7A" sheetId="2" state="visible" r:id="rId4"/>
    <sheet name="KIR - Ruang Guru" sheetId="3" state="visible" r:id="rId5"/>
    <sheet name="KIR - Ruang Kepsek" sheetId="4" state="visible" r:id="rId6"/>
    <sheet name="Rekap Semua Ruangan" sheetId="5" state="visible" r:id="rId7"/>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3" authorId="0">
      <text>
        <r>
          <rPr>
            <sz val="10"/>
            <rFont val="Arial"/>
            <family val="2"/>
          </rPr>
          <t xml:space="preserve">Sel kuning = input. Ganti dengan nama sekolah, ruang, dan kode lokasi sesuai data riil Anda.</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C3" authorId="0">
      <text>
        <r>
          <rPr>
            <sz val="10"/>
            <rFont val="Arial"/>
            <family val="2"/>
          </rPr>
          <t xml:space="preserve">Sel kuning = input. Ganti dengan nama sekolah, ruang, dan kode lokasi sesuai data riil Anda.</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C3" authorId="0">
      <text>
        <r>
          <rPr>
            <sz val="10"/>
            <rFont val="Arial"/>
            <family val="2"/>
          </rPr>
          <t xml:space="preserve">Sel kuning = input. Ganti dengan nama sekolah, ruang, dan kode lokasi sesuai data riil Anda.</t>
        </r>
      </text>
    </comment>
  </commentList>
</comments>
</file>

<file path=xl/sharedStrings.xml><?xml version="1.0" encoding="utf-8"?>
<sst xmlns="http://schemas.openxmlformats.org/spreadsheetml/2006/main" count="245" uniqueCount="133">
  <si>
    <t xml:space="preserve">PANDUAN PENGISIAN KARTU INVENTARIS RUANGAN (KIR)</t>
  </si>
  <si>
    <t xml:space="preserve">Apa itu KIR?</t>
  </si>
  <si>
    <t xml:space="preserve">Kartu Inventaris Ruangan (KIR) adalah dokumen pencatatan aset per ruangan (kelas, ruang guru, ruang kepala sekolah, dll), berbeda dari Kartu Inventaris Barang (KIB) yang mencatat aset per kategori jenis barang (tanah, gedung, kendaraan, dst).</t>
  </si>
  <si>
    <t xml:space="preserve">Kolom No</t>
  </si>
  <si>
    <t xml:space="preserve">Nomor urut pencatatan barang di ruangan tersebut.</t>
  </si>
  <si>
    <t xml:space="preserve">Kolom Nama Barang/Jenis Barang</t>
  </si>
  <si>
    <t xml:space="preserve">Nama barang sesuai kondisi fisik, contoh: Meja Siswa, Kursi Guru, Papan Tulis.</t>
  </si>
  <si>
    <t xml:space="preserve">Kolom Kode Barang</t>
  </si>
  <si>
    <t xml:space="preserve">Kode klasifikasi barang milik daerah/sekolah, sesuaikan dengan kode yang berlaku di daerah Anda.</t>
  </si>
  <si>
    <t xml:space="preserve">Kolom Merk/Model</t>
  </si>
  <si>
    <t xml:space="preserve">Merek atau model barang jika ada; beri tanda strip (-) jika tidak relevan.</t>
  </si>
  <si>
    <t xml:space="preserve">Kolom Bahan</t>
  </si>
  <si>
    <t xml:space="preserve">Bahan utama barang, misal Kayu, Besi, Plastik; beri tanda strip (-) jika sulit ditentukan.</t>
  </si>
  <si>
    <t xml:space="preserve">Kolom Tahun Perolehan</t>
  </si>
  <si>
    <t xml:space="preserve">Tahun barang diperoleh/dibeli/diterima.</t>
  </si>
  <si>
    <t xml:space="preserve">Kolom Jumlah &amp; Harga Satuan</t>
  </si>
  <si>
    <t xml:space="preserve">Isi jumlah unit dan harga satuan sesuai bukti pembelian; Total Harga terhitung otomatis.</t>
  </si>
  <si>
    <t xml:space="preserve">Kolom Keadaan Barang</t>
  </si>
  <si>
    <t xml:space="preserve">Pilih dari dropdown: Baik, Kurang Baik, atau Rusak Berat.</t>
  </si>
  <si>
    <t xml:space="preserve">Kolom Keterangan</t>
  </si>
  <si>
    <t xml:space="preserve">Catatan tambahan, misalnya lokasi detail atau rencana penghapusan.</t>
  </si>
  <si>
    <t xml:space="preserve">Baris kosong tambahan</t>
  </si>
  <si>
    <t xml:space="preserve">Setiap sheet KIR sudah disiapkan 10 baris kosong tambahan di bawah data contoh untuk barang baru.</t>
  </si>
  <si>
    <t xml:space="preserve">Rekap otomatis</t>
  </si>
  <si>
    <t xml:space="preserve">Sheet 'Rekap Semua Ruangan' menjumlahkan total nilai dan kondisi barang dari seluruh sheet KIR secara otomatis.</t>
  </si>
  <si>
    <t xml:space="preserve">Catatan penting</t>
  </si>
  <si>
    <t xml:space="preserve">Harga pada contoh data adalah ESTIMASI untuk ilustrasi. Ganti dengan harga riil sesuai bukti pembelian/berita acara serah terima aset sekolah Anda.</t>
  </si>
  <si>
    <t xml:space="preserve">KARTU INVENTARIS RUANGAN (KIR)</t>
  </si>
  <si>
    <t xml:space="preserve">Nama Sekolah</t>
  </si>
  <si>
    <t xml:space="preserve">SD/SMP/SMA Contoh Negeri 1</t>
  </si>
  <si>
    <t xml:space="preserve">Nama Ruang</t>
  </si>
  <si>
    <t xml:space="preserve">Ruang Kelas 7A</t>
  </si>
  <si>
    <t xml:space="preserve">Kode Lokasi</t>
  </si>
  <si>
    <t xml:space="preserve">03.06.01.7A</t>
  </si>
  <si>
    <t xml:space="preserve">Tahun Ajaran</t>
  </si>
  <si>
    <t xml:space="preserve">2026/2027</t>
  </si>
  <si>
    <t xml:space="preserve">No</t>
  </si>
  <si>
    <t xml:space="preserve">Nama Barang/Jenis Barang</t>
  </si>
  <si>
    <t xml:space="preserve">Kode Barang</t>
  </si>
  <si>
    <t xml:space="preserve">Merk/Model</t>
  </si>
  <si>
    <t xml:space="preserve">Bahan</t>
  </si>
  <si>
    <t xml:space="preserve">Tahun Perolehan</t>
  </si>
  <si>
    <t xml:space="preserve">Jumlah</t>
  </si>
  <si>
    <t xml:space="preserve">Harga Satuan (Rp)</t>
  </si>
  <si>
    <t xml:space="preserve">Total Harga (Rp)</t>
  </si>
  <si>
    <t xml:space="preserve">Keadaan Barang</t>
  </si>
  <si>
    <t xml:space="preserve">Keterangan</t>
  </si>
  <si>
    <t xml:space="preserve">Meja Siswa</t>
  </si>
  <si>
    <t xml:space="preserve">03.06.01.01</t>
  </si>
  <si>
    <t xml:space="preserve">-</t>
  </si>
  <si>
    <t xml:space="preserve">Kayu</t>
  </si>
  <si>
    <t xml:space="preserve">Baik</t>
  </si>
  <si>
    <t xml:space="preserve">Kursi Siswa</t>
  </si>
  <si>
    <t xml:space="preserve">03.06.01.02</t>
  </si>
  <si>
    <t xml:space="preserve">Plastik</t>
  </si>
  <si>
    <t xml:space="preserve">Meja Guru</t>
  </si>
  <si>
    <t xml:space="preserve">03.06.01.03</t>
  </si>
  <si>
    <t xml:space="preserve">Kursi Guru</t>
  </si>
  <si>
    <t xml:space="preserve">03.06.01.04</t>
  </si>
  <si>
    <t xml:space="preserve">Papan Tulis</t>
  </si>
  <si>
    <t xml:space="preserve">03.06.02.01</t>
  </si>
  <si>
    <t xml:space="preserve">Whiteboard</t>
  </si>
  <si>
    <t xml:space="preserve">Melamin</t>
  </si>
  <si>
    <t xml:space="preserve">Lemari Kelas</t>
  </si>
  <si>
    <t xml:space="preserve">03.06.03.01</t>
  </si>
  <si>
    <t xml:space="preserve">Kurang Baik</t>
  </si>
  <si>
    <t xml:space="preserve">Kipas Angin Dinding</t>
  </si>
  <si>
    <t xml:space="preserve">03.06.04.01</t>
  </si>
  <si>
    <t xml:space="preserve">Maspion</t>
  </si>
  <si>
    <t xml:space="preserve">Plastik/Besi</t>
  </si>
  <si>
    <t xml:space="preserve">Jam Dinding</t>
  </si>
  <si>
    <t xml:space="preserve">03.06.05.01</t>
  </si>
  <si>
    <t xml:space="preserve">Rusak Berat</t>
  </si>
  <si>
    <t xml:space="preserve">Perlu diganti</t>
  </si>
  <si>
    <t xml:space="preserve">TOTAL NILAI RUANGAN</t>
  </si>
  <si>
    <t xml:space="preserve">Jumlah Kondisi Baik</t>
  </si>
  <si>
    <t xml:space="preserve">Jumlah Kondisi Kurang Baik</t>
  </si>
  <si>
    <t xml:space="preserve">Jumlah Kondisi Rusak Berat</t>
  </si>
  <si>
    <t xml:space="preserve">Mengetahui,</t>
  </si>
  <si>
    <t xml:space="preserve">......................, ....................... 2026</t>
  </si>
  <si>
    <t xml:space="preserve">Kepala Sekolah</t>
  </si>
  <si>
    <t xml:space="preserve">Penanggung Jawab Ruang / Pengurus Barang</t>
  </si>
  <si>
    <t xml:space="preserve">(_______________________)</t>
  </si>
  <si>
    <t xml:space="preserve">Ruang Guru</t>
  </si>
  <si>
    <t xml:space="preserve">03.06.02.RG</t>
  </si>
  <si>
    <t xml:space="preserve">Meja Kerja Guru</t>
  </si>
  <si>
    <t xml:space="preserve">03.06.01.05</t>
  </si>
  <si>
    <t xml:space="preserve">Kursi Kerja Guru</t>
  </si>
  <si>
    <t xml:space="preserve">03.06.01.06</t>
  </si>
  <si>
    <t xml:space="preserve">Besi/Kain</t>
  </si>
  <si>
    <t xml:space="preserve">Lemari Arsip</t>
  </si>
  <si>
    <t xml:space="preserve">03.06.03.02</t>
  </si>
  <si>
    <t xml:space="preserve">Besi</t>
  </si>
  <si>
    <t xml:space="preserve">Komputer Desktop</t>
  </si>
  <si>
    <t xml:space="preserve">03.14.01.01</t>
  </si>
  <si>
    <t xml:space="preserve">Lenovo</t>
  </si>
  <si>
    <t xml:space="preserve">Printer</t>
  </si>
  <si>
    <t xml:space="preserve">03.14.02.01</t>
  </si>
  <si>
    <t xml:space="preserve">Canon</t>
  </si>
  <si>
    <t xml:space="preserve">AC Split</t>
  </si>
  <si>
    <t xml:space="preserve">03.06.04.02</t>
  </si>
  <si>
    <t xml:space="preserve">Sharp</t>
  </si>
  <si>
    <t xml:space="preserve">Dispenser</t>
  </si>
  <si>
    <t xml:space="preserve">03.06.04.03</t>
  </si>
  <si>
    <t xml:space="preserve">Miyako</t>
  </si>
  <si>
    <t xml:space="preserve">Ruang Kepala Sekolah</t>
  </si>
  <si>
    <t xml:space="preserve">03.06.03.RK</t>
  </si>
  <si>
    <t xml:space="preserve">Meja Kerja Kepala Sekolah</t>
  </si>
  <si>
    <t xml:space="preserve">03.06.01.07</t>
  </si>
  <si>
    <t xml:space="preserve">Kursi Kerja Kepala Sekolah</t>
  </si>
  <si>
    <t xml:space="preserve">03.06.01.08</t>
  </si>
  <si>
    <t xml:space="preserve">Kulit Sintetis</t>
  </si>
  <si>
    <t xml:space="preserve">Sofa Tamu Set</t>
  </si>
  <si>
    <t xml:space="preserve">03.06.01.09</t>
  </si>
  <si>
    <t xml:space="preserve">Busa/Kain</t>
  </si>
  <si>
    <t xml:space="preserve">Lemari Piala/Dokumen</t>
  </si>
  <si>
    <t xml:space="preserve">03.06.03.03</t>
  </si>
  <si>
    <t xml:space="preserve">Kayu/Kaca</t>
  </si>
  <si>
    <t xml:space="preserve">03.06.04.04</t>
  </si>
  <si>
    <t xml:space="preserve">Daikin</t>
  </si>
  <si>
    <t xml:space="preserve">03.14.01.02</t>
  </si>
  <si>
    <t xml:space="preserve">HP</t>
  </si>
  <si>
    <t xml:space="preserve">03.14.02.02</t>
  </si>
  <si>
    <t xml:space="preserve">Epson</t>
  </si>
  <si>
    <t xml:space="preserve">REKAP KARTU INVENTARIS RUANGAN - SELURUH RUANG</t>
  </si>
  <si>
    <t xml:space="preserve">Nama Ruangan</t>
  </si>
  <si>
    <t xml:space="preserve">Jumlah Item Tercatat</t>
  </si>
  <si>
    <t xml:space="preserve">Total Nilai Aset (Rp)</t>
  </si>
  <si>
    <t xml:space="preserve">Kondisi Baik</t>
  </si>
  <si>
    <t xml:space="preserve">Kondisi Kurang Baik</t>
  </si>
  <si>
    <t xml:space="preserve">Kondisi Rusak Berat</t>
  </si>
  <si>
    <t xml:space="preserve">TOTAL SELURUH RUANGAN</t>
  </si>
  <si>
    <t xml:space="preserve">Catatan: tambahkan baris baru di sini bila jumlah ruangan bertambah, lalu buat sheet KIR baru dengan struktur yang sama.</t>
  </si>
</sst>
</file>

<file path=xl/styles.xml><?xml version="1.0" encoding="utf-8"?>
<styleSheet xmlns="http://schemas.openxmlformats.org/spreadsheetml/2006/main">
  <numFmts count="2">
    <numFmt numFmtId="164" formatCode="General"/>
    <numFmt numFmtId="165" formatCode="#,##0"/>
  </numFmts>
  <fonts count="12">
    <font>
      <sz val="11"/>
      <color theme="1"/>
      <name val="Calibri"/>
      <family val="2"/>
      <charset val="1"/>
    </font>
    <font>
      <sz val="10"/>
      <name val="Arial"/>
      <family val="0"/>
    </font>
    <font>
      <sz val="10"/>
      <name val="Arial"/>
      <family val="0"/>
    </font>
    <font>
      <sz val="10"/>
      <name val="Arial"/>
      <family val="0"/>
    </font>
    <font>
      <b val="true"/>
      <sz val="14"/>
      <color rgb="FF1F4E78"/>
      <name val="Arial"/>
      <family val="0"/>
      <charset val="1"/>
    </font>
    <font>
      <b val="true"/>
      <sz val="10"/>
      <color rgb="FF1F4E78"/>
      <name val="Arial"/>
      <family val="0"/>
      <charset val="1"/>
    </font>
    <font>
      <sz val="10"/>
      <name val="Arial"/>
      <family val="0"/>
      <charset val="1"/>
    </font>
    <font>
      <b val="true"/>
      <sz val="11"/>
      <name val="Arial"/>
      <family val="0"/>
      <charset val="1"/>
    </font>
    <font>
      <b val="true"/>
      <sz val="11"/>
      <color rgb="FFFFFFFF"/>
      <name val="Arial"/>
      <family val="0"/>
      <charset val="1"/>
    </font>
    <font>
      <b val="true"/>
      <sz val="10"/>
      <name val="Arial"/>
      <family val="0"/>
      <charset val="1"/>
    </font>
    <font>
      <sz val="10"/>
      <name val="Arial"/>
      <family val="2"/>
    </font>
    <font>
      <i val="true"/>
      <sz val="9"/>
      <color rgb="FF666666"/>
      <name val="Arial"/>
      <family val="0"/>
      <charset val="1"/>
    </font>
  </fonts>
  <fills count="5">
    <fill>
      <patternFill patternType="none"/>
    </fill>
    <fill>
      <patternFill patternType="gray125"/>
    </fill>
    <fill>
      <patternFill patternType="solid">
        <fgColor rgb="FFFFF2CC"/>
        <bgColor rgb="FFFFFFFF"/>
      </patternFill>
    </fill>
    <fill>
      <patternFill patternType="solid">
        <fgColor rgb="FF1F4E78"/>
        <bgColor rgb="FF003366"/>
      </patternFill>
    </fill>
    <fill>
      <patternFill patternType="solid">
        <fgColor rgb="FFD9E1F2"/>
        <bgColor rgb="FFCCFFFF"/>
      </patternFill>
    </fill>
  </fills>
  <borders count="2">
    <border diagonalUp="false" diagonalDown="false">
      <left/>
      <right/>
      <top/>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5" fontId="9" fillId="4"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5"/>
  </cols>
  <sheetData>
    <row r="1" customFormat="false" ht="17.35" hidden="false" customHeight="false" outlineLevel="0" collapsed="false">
      <c r="A1" s="1" t="s">
        <v>0</v>
      </c>
      <c r="B1" s="1"/>
    </row>
    <row r="3" customFormat="false" ht="15" hidden="false" customHeight="false" outlineLevel="0" collapsed="false">
      <c r="A3" s="2" t="s">
        <v>1</v>
      </c>
    </row>
    <row r="4" customFormat="false" ht="30" hidden="false" customHeight="true" outlineLevel="0" collapsed="false">
      <c r="A4" s="3" t="s">
        <v>2</v>
      </c>
      <c r="B4" s="3"/>
    </row>
    <row r="6" customFormat="false" ht="15" hidden="false" customHeight="false" outlineLevel="0" collapsed="false">
      <c r="A6" s="2" t="s">
        <v>3</v>
      </c>
    </row>
    <row r="7" customFormat="false" ht="30" hidden="false" customHeight="true" outlineLevel="0" collapsed="false">
      <c r="A7" s="3" t="s">
        <v>4</v>
      </c>
      <c r="B7" s="3"/>
    </row>
    <row r="9" customFormat="false" ht="15" hidden="false" customHeight="false" outlineLevel="0" collapsed="false">
      <c r="A9" s="2" t="s">
        <v>5</v>
      </c>
    </row>
    <row r="10" customFormat="false" ht="30" hidden="false" customHeight="true" outlineLevel="0" collapsed="false">
      <c r="A10" s="3" t="s">
        <v>6</v>
      </c>
      <c r="B10" s="3"/>
    </row>
    <row r="12" customFormat="false" ht="15" hidden="false" customHeight="false" outlineLevel="0" collapsed="false">
      <c r="A12" s="2" t="s">
        <v>7</v>
      </c>
    </row>
    <row r="13" customFormat="false" ht="30" hidden="false" customHeight="true" outlineLevel="0" collapsed="false">
      <c r="A13" s="3" t="s">
        <v>8</v>
      </c>
      <c r="B13" s="3"/>
    </row>
    <row r="15" customFormat="false" ht="15" hidden="false" customHeight="false" outlineLevel="0" collapsed="false">
      <c r="A15" s="2" t="s">
        <v>9</v>
      </c>
    </row>
    <row r="16" customFormat="false" ht="30" hidden="false" customHeight="true" outlineLevel="0" collapsed="false">
      <c r="A16" s="3" t="s">
        <v>10</v>
      </c>
      <c r="B16" s="3"/>
    </row>
    <row r="18" customFormat="false" ht="15" hidden="false" customHeight="false" outlineLevel="0" collapsed="false">
      <c r="A18" s="2" t="s">
        <v>11</v>
      </c>
    </row>
    <row r="19" customFormat="false" ht="30" hidden="false" customHeight="true" outlineLevel="0" collapsed="false">
      <c r="A19" s="3" t="s">
        <v>12</v>
      </c>
      <c r="B19" s="3"/>
    </row>
    <row r="21" customFormat="false" ht="15" hidden="false" customHeight="false" outlineLevel="0" collapsed="false">
      <c r="A21" s="2" t="s">
        <v>13</v>
      </c>
    </row>
    <row r="22" customFormat="false" ht="30" hidden="false" customHeight="true" outlineLevel="0" collapsed="false">
      <c r="A22" s="3" t="s">
        <v>14</v>
      </c>
      <c r="B22" s="3"/>
    </row>
    <row r="24" customFormat="false" ht="15" hidden="false" customHeight="false" outlineLevel="0" collapsed="false">
      <c r="A24" s="2" t="s">
        <v>15</v>
      </c>
    </row>
    <row r="25" customFormat="false" ht="30" hidden="false" customHeight="true" outlineLevel="0" collapsed="false">
      <c r="A25" s="3" t="s">
        <v>16</v>
      </c>
      <c r="B25" s="3"/>
    </row>
    <row r="27" customFormat="false" ht="15" hidden="false" customHeight="false" outlineLevel="0" collapsed="false">
      <c r="A27" s="2" t="s">
        <v>17</v>
      </c>
    </row>
    <row r="28" customFormat="false" ht="30" hidden="false" customHeight="true" outlineLevel="0" collapsed="false">
      <c r="A28" s="3" t="s">
        <v>18</v>
      </c>
      <c r="B28" s="3"/>
    </row>
    <row r="30" customFormat="false" ht="15" hidden="false" customHeight="false" outlineLevel="0" collapsed="false">
      <c r="A30" s="2" t="s">
        <v>19</v>
      </c>
    </row>
    <row r="31" customFormat="false" ht="30" hidden="false" customHeight="true" outlineLevel="0" collapsed="false">
      <c r="A31" s="3" t="s">
        <v>20</v>
      </c>
      <c r="B31" s="3"/>
    </row>
    <row r="33" customFormat="false" ht="15" hidden="false" customHeight="false" outlineLevel="0" collapsed="false">
      <c r="A33" s="2" t="s">
        <v>21</v>
      </c>
    </row>
    <row r="34" customFormat="false" ht="30" hidden="false" customHeight="true" outlineLevel="0" collapsed="false">
      <c r="A34" s="3" t="s">
        <v>22</v>
      </c>
      <c r="B34" s="3"/>
    </row>
    <row r="36" customFormat="false" ht="15" hidden="false" customHeight="false" outlineLevel="0" collapsed="false">
      <c r="A36" s="2" t="s">
        <v>23</v>
      </c>
    </row>
    <row r="37" customFormat="false" ht="30" hidden="false" customHeight="true" outlineLevel="0" collapsed="false">
      <c r="A37" s="3" t="s">
        <v>24</v>
      </c>
      <c r="B37" s="3"/>
    </row>
    <row r="39" customFormat="false" ht="15" hidden="false" customHeight="false" outlineLevel="0" collapsed="false">
      <c r="A39" s="2" t="s">
        <v>25</v>
      </c>
    </row>
    <row r="40" customFormat="false" ht="30" hidden="false" customHeight="true" outlineLevel="0" collapsed="false">
      <c r="A40" s="3" t="s">
        <v>26</v>
      </c>
      <c r="B40" s="3"/>
    </row>
  </sheetData>
  <mergeCells count="14">
    <mergeCell ref="A1:B1"/>
    <mergeCell ref="A4:B4"/>
    <mergeCell ref="A7:B7"/>
    <mergeCell ref="A10:B10"/>
    <mergeCell ref="A13:B13"/>
    <mergeCell ref="A16:B16"/>
    <mergeCell ref="A19:B19"/>
    <mergeCell ref="A22:B22"/>
    <mergeCell ref="A25:B25"/>
    <mergeCell ref="A28:B28"/>
    <mergeCell ref="A31:B31"/>
    <mergeCell ref="A34:B34"/>
    <mergeCell ref="A37:B37"/>
    <mergeCell ref="A40:B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4" min="3" style="0" width="16"/>
    <col collapsed="false" customWidth="true" hidden="false" outlineLevel="0" max="6" min="5" style="0" width="12"/>
    <col collapsed="false" customWidth="true" hidden="false" outlineLevel="0" max="7" min="7" style="0" width="8"/>
    <col collapsed="false" customWidth="true" hidden="false" outlineLevel="0" max="9" min="8" style="0" width="16"/>
    <col collapsed="false" customWidth="true" hidden="false" outlineLevel="0" max="10" min="10" style="0" width="14"/>
    <col collapsed="false" customWidth="true" hidden="false" outlineLevel="0" max="11" min="11" style="0" width="20"/>
  </cols>
  <sheetData>
    <row r="1" customFormat="false" ht="17.35" hidden="false" customHeight="false" outlineLevel="0" collapsed="false">
      <c r="A1" s="4" t="s">
        <v>27</v>
      </c>
      <c r="B1" s="4"/>
      <c r="C1" s="4"/>
      <c r="D1" s="4"/>
      <c r="E1" s="4"/>
      <c r="F1" s="4"/>
      <c r="G1" s="4"/>
      <c r="H1" s="4"/>
      <c r="I1" s="4"/>
      <c r="J1" s="4"/>
      <c r="K1" s="4"/>
    </row>
    <row r="3" customFormat="false" ht="15" hidden="false" customHeight="false" outlineLevel="0" collapsed="false">
      <c r="A3" s="5" t="s">
        <v>28</v>
      </c>
      <c r="C3" s="6" t="s">
        <v>29</v>
      </c>
    </row>
    <row r="4" customFormat="false" ht="15" hidden="false" customHeight="false" outlineLevel="0" collapsed="false">
      <c r="A4" s="5" t="s">
        <v>30</v>
      </c>
      <c r="C4" s="6" t="s">
        <v>31</v>
      </c>
    </row>
    <row r="5" customFormat="false" ht="15" hidden="false" customHeight="false" outlineLevel="0" collapsed="false">
      <c r="A5" s="5" t="s">
        <v>32</v>
      </c>
      <c r="C5" s="6" t="s">
        <v>33</v>
      </c>
    </row>
    <row r="6" customFormat="false" ht="15" hidden="false" customHeight="false" outlineLevel="0" collapsed="false">
      <c r="A6" s="5" t="s">
        <v>34</v>
      </c>
      <c r="C6" s="6" t="s">
        <v>35</v>
      </c>
    </row>
    <row r="8" customFormat="false" ht="26.85" hidden="false" customHeight="false" outlineLevel="0" collapsed="false">
      <c r="A8" s="7" t="s">
        <v>36</v>
      </c>
      <c r="B8" s="7" t="s">
        <v>37</v>
      </c>
      <c r="C8" s="7" t="s">
        <v>38</v>
      </c>
      <c r="D8" s="7" t="s">
        <v>39</v>
      </c>
      <c r="E8" s="7" t="s">
        <v>40</v>
      </c>
      <c r="F8" s="7" t="s">
        <v>41</v>
      </c>
      <c r="G8" s="7" t="s">
        <v>42</v>
      </c>
      <c r="H8" s="7" t="s">
        <v>43</v>
      </c>
      <c r="I8" s="7" t="s">
        <v>44</v>
      </c>
      <c r="J8" s="7" t="s">
        <v>45</v>
      </c>
      <c r="K8" s="7" t="s">
        <v>46</v>
      </c>
    </row>
    <row r="9" customFormat="false" ht="15" hidden="false" customHeight="false" outlineLevel="0" collapsed="false">
      <c r="A9" s="8" t="n">
        <v>1</v>
      </c>
      <c r="B9" s="8" t="s">
        <v>47</v>
      </c>
      <c r="C9" s="8" t="s">
        <v>48</v>
      </c>
      <c r="D9" s="8" t="s">
        <v>49</v>
      </c>
      <c r="E9" s="8" t="s">
        <v>50</v>
      </c>
      <c r="F9" s="8" t="n">
        <v>2023</v>
      </c>
      <c r="G9" s="9" t="n">
        <v>20</v>
      </c>
      <c r="H9" s="10" t="n">
        <v>350000</v>
      </c>
      <c r="I9" s="10" t="n">
        <f aca="false">G9*H9</f>
        <v>7000000</v>
      </c>
      <c r="J9" s="8" t="s">
        <v>51</v>
      </c>
      <c r="K9" s="8"/>
    </row>
    <row r="10" customFormat="false" ht="15" hidden="false" customHeight="false" outlineLevel="0" collapsed="false">
      <c r="A10" s="8" t="n">
        <v>2</v>
      </c>
      <c r="B10" s="8" t="s">
        <v>52</v>
      </c>
      <c r="C10" s="8" t="s">
        <v>53</v>
      </c>
      <c r="D10" s="8" t="s">
        <v>49</v>
      </c>
      <c r="E10" s="8" t="s">
        <v>54</v>
      </c>
      <c r="F10" s="8" t="n">
        <v>2023</v>
      </c>
      <c r="G10" s="9" t="n">
        <v>20</v>
      </c>
      <c r="H10" s="10" t="n">
        <v>150000</v>
      </c>
      <c r="I10" s="10" t="n">
        <f aca="false">G10*H10</f>
        <v>3000000</v>
      </c>
      <c r="J10" s="8" t="s">
        <v>51</v>
      </c>
      <c r="K10" s="8"/>
    </row>
    <row r="11" customFormat="false" ht="15" hidden="false" customHeight="false" outlineLevel="0" collapsed="false">
      <c r="A11" s="8" t="n">
        <v>3</v>
      </c>
      <c r="B11" s="8" t="s">
        <v>55</v>
      </c>
      <c r="C11" s="8" t="s">
        <v>56</v>
      </c>
      <c r="D11" s="8" t="s">
        <v>49</v>
      </c>
      <c r="E11" s="8" t="s">
        <v>50</v>
      </c>
      <c r="F11" s="8" t="n">
        <v>2022</v>
      </c>
      <c r="G11" s="9" t="n">
        <v>1</v>
      </c>
      <c r="H11" s="10" t="n">
        <v>750000</v>
      </c>
      <c r="I11" s="10" t="n">
        <f aca="false">G11*H11</f>
        <v>750000</v>
      </c>
      <c r="J11" s="8" t="s">
        <v>51</v>
      </c>
      <c r="K11" s="8"/>
    </row>
    <row r="12" customFormat="false" ht="15" hidden="false" customHeight="false" outlineLevel="0" collapsed="false">
      <c r="A12" s="8" t="n">
        <v>4</v>
      </c>
      <c r="B12" s="8" t="s">
        <v>57</v>
      </c>
      <c r="C12" s="8" t="s">
        <v>58</v>
      </c>
      <c r="D12" s="8" t="s">
        <v>49</v>
      </c>
      <c r="E12" s="8" t="s">
        <v>50</v>
      </c>
      <c r="F12" s="8" t="n">
        <v>2022</v>
      </c>
      <c r="G12" s="9" t="n">
        <v>1</v>
      </c>
      <c r="H12" s="10" t="n">
        <v>300000</v>
      </c>
      <c r="I12" s="10" t="n">
        <f aca="false">G12*H12</f>
        <v>300000</v>
      </c>
      <c r="J12" s="8" t="s">
        <v>51</v>
      </c>
      <c r="K12" s="8"/>
    </row>
    <row r="13" customFormat="false" ht="15" hidden="false" customHeight="false" outlineLevel="0" collapsed="false">
      <c r="A13" s="8" t="n">
        <v>5</v>
      </c>
      <c r="B13" s="8" t="s">
        <v>59</v>
      </c>
      <c r="C13" s="8" t="s">
        <v>60</v>
      </c>
      <c r="D13" s="8" t="s">
        <v>61</v>
      </c>
      <c r="E13" s="8" t="s">
        <v>62</v>
      </c>
      <c r="F13" s="8" t="n">
        <v>2021</v>
      </c>
      <c r="G13" s="9" t="n">
        <v>1</v>
      </c>
      <c r="H13" s="10" t="n">
        <v>850000</v>
      </c>
      <c r="I13" s="10" t="n">
        <f aca="false">G13*H13</f>
        <v>850000</v>
      </c>
      <c r="J13" s="8" t="s">
        <v>51</v>
      </c>
      <c r="K13" s="8"/>
    </row>
    <row r="14" customFormat="false" ht="15" hidden="false" customHeight="false" outlineLevel="0" collapsed="false">
      <c r="A14" s="8" t="n">
        <v>6</v>
      </c>
      <c r="B14" s="8" t="s">
        <v>63</v>
      </c>
      <c r="C14" s="8" t="s">
        <v>64</v>
      </c>
      <c r="D14" s="8" t="s">
        <v>49</v>
      </c>
      <c r="E14" s="8" t="s">
        <v>50</v>
      </c>
      <c r="F14" s="8" t="n">
        <v>2020</v>
      </c>
      <c r="G14" s="9" t="n">
        <v>1</v>
      </c>
      <c r="H14" s="10" t="n">
        <v>1200000</v>
      </c>
      <c r="I14" s="10" t="n">
        <f aca="false">G14*H14</f>
        <v>1200000</v>
      </c>
      <c r="J14" s="8" t="s">
        <v>65</v>
      </c>
      <c r="K14" s="8"/>
    </row>
    <row r="15" customFormat="false" ht="15" hidden="false" customHeight="false" outlineLevel="0" collapsed="false">
      <c r="A15" s="8" t="n">
        <v>7</v>
      </c>
      <c r="B15" s="8" t="s">
        <v>66</v>
      </c>
      <c r="C15" s="8" t="s">
        <v>67</v>
      </c>
      <c r="D15" s="8" t="s">
        <v>68</v>
      </c>
      <c r="E15" s="8" t="s">
        <v>69</v>
      </c>
      <c r="F15" s="8" t="n">
        <v>2022</v>
      </c>
      <c r="G15" s="9" t="n">
        <v>2</v>
      </c>
      <c r="H15" s="10" t="n">
        <v>275000</v>
      </c>
      <c r="I15" s="10" t="n">
        <f aca="false">G15*H15</f>
        <v>550000</v>
      </c>
      <c r="J15" s="8" t="s">
        <v>51</v>
      </c>
      <c r="K15" s="8"/>
    </row>
    <row r="16" customFormat="false" ht="15" hidden="false" customHeight="false" outlineLevel="0" collapsed="false">
      <c r="A16" s="8" t="n">
        <v>8</v>
      </c>
      <c r="B16" s="8" t="s">
        <v>70</v>
      </c>
      <c r="C16" s="8" t="s">
        <v>71</v>
      </c>
      <c r="D16" s="8" t="s">
        <v>49</v>
      </c>
      <c r="E16" s="8" t="s">
        <v>54</v>
      </c>
      <c r="F16" s="8" t="n">
        <v>2021</v>
      </c>
      <c r="G16" s="9" t="n">
        <v>1</v>
      </c>
      <c r="H16" s="10" t="n">
        <v>45000</v>
      </c>
      <c r="I16" s="10" t="n">
        <f aca="false">G16*H16</f>
        <v>45000</v>
      </c>
      <c r="J16" s="8" t="s">
        <v>72</v>
      </c>
      <c r="K16" s="8" t="s">
        <v>73</v>
      </c>
    </row>
    <row r="17" customFormat="false" ht="15" hidden="false" customHeight="false" outlineLevel="0" collapsed="false">
      <c r="A17" s="8" t="str">
        <f aca="false">IF(B17="","",COUNTA($B$9:B17))</f>
        <v/>
      </c>
      <c r="B17" s="8"/>
      <c r="C17" s="8"/>
      <c r="D17" s="8"/>
      <c r="E17" s="8"/>
      <c r="F17" s="8"/>
      <c r="G17" s="8"/>
      <c r="H17" s="10"/>
      <c r="I17" s="10" t="str">
        <f aca="false">IF(B17="","",G17*H17)</f>
        <v/>
      </c>
      <c r="J17" s="8"/>
      <c r="K17" s="8"/>
    </row>
    <row r="18" customFormat="false" ht="15" hidden="false" customHeight="false" outlineLevel="0" collapsed="false">
      <c r="A18" s="8" t="str">
        <f aca="false">IF(B18="","",COUNTA($B$9:B18))</f>
        <v/>
      </c>
      <c r="B18" s="8"/>
      <c r="C18" s="8"/>
      <c r="D18" s="8"/>
      <c r="E18" s="8"/>
      <c r="F18" s="8"/>
      <c r="G18" s="8"/>
      <c r="H18" s="10"/>
      <c r="I18" s="10" t="str">
        <f aca="false">IF(B18="","",G18*H18)</f>
        <v/>
      </c>
      <c r="J18" s="8"/>
      <c r="K18" s="8"/>
    </row>
    <row r="19" customFormat="false" ht="15" hidden="false" customHeight="false" outlineLevel="0" collapsed="false">
      <c r="A19" s="8" t="str">
        <f aca="false">IF(B19="","",COUNTA($B$9:B19))</f>
        <v/>
      </c>
      <c r="B19" s="8"/>
      <c r="C19" s="8"/>
      <c r="D19" s="8"/>
      <c r="E19" s="8"/>
      <c r="F19" s="8"/>
      <c r="G19" s="8"/>
      <c r="H19" s="10"/>
      <c r="I19" s="10" t="str">
        <f aca="false">IF(B19="","",G19*H19)</f>
        <v/>
      </c>
      <c r="J19" s="8"/>
      <c r="K19" s="8"/>
    </row>
    <row r="20" customFormat="false" ht="15" hidden="false" customHeight="false" outlineLevel="0" collapsed="false">
      <c r="A20" s="8" t="str">
        <f aca="false">IF(B20="","",COUNTA($B$9:B20))</f>
        <v/>
      </c>
      <c r="B20" s="8"/>
      <c r="C20" s="8"/>
      <c r="D20" s="8"/>
      <c r="E20" s="8"/>
      <c r="F20" s="8"/>
      <c r="G20" s="8"/>
      <c r="H20" s="10"/>
      <c r="I20" s="10" t="str">
        <f aca="false">IF(B20="","",G20*H20)</f>
        <v/>
      </c>
      <c r="J20" s="8"/>
      <c r="K20" s="8"/>
    </row>
    <row r="21" customFormat="false" ht="15" hidden="false" customHeight="false" outlineLevel="0" collapsed="false">
      <c r="A21" s="8" t="str">
        <f aca="false">IF(B21="","",COUNTA($B$9:B21))</f>
        <v/>
      </c>
      <c r="B21" s="8"/>
      <c r="C21" s="8"/>
      <c r="D21" s="8"/>
      <c r="E21" s="8"/>
      <c r="F21" s="8"/>
      <c r="G21" s="8"/>
      <c r="H21" s="10"/>
      <c r="I21" s="10" t="str">
        <f aca="false">IF(B21="","",G21*H21)</f>
        <v/>
      </c>
      <c r="J21" s="8"/>
      <c r="K21" s="8"/>
    </row>
    <row r="22" customFormat="false" ht="15" hidden="false" customHeight="false" outlineLevel="0" collapsed="false">
      <c r="A22" s="8" t="str">
        <f aca="false">IF(B22="","",COUNTA($B$9:B22))</f>
        <v/>
      </c>
      <c r="B22" s="8"/>
      <c r="C22" s="8"/>
      <c r="D22" s="8"/>
      <c r="E22" s="8"/>
      <c r="F22" s="8"/>
      <c r="G22" s="8"/>
      <c r="H22" s="10"/>
      <c r="I22" s="10" t="str">
        <f aca="false">IF(B22="","",G22*H22)</f>
        <v/>
      </c>
      <c r="J22" s="8"/>
      <c r="K22" s="8"/>
    </row>
    <row r="23" customFormat="false" ht="15" hidden="false" customHeight="false" outlineLevel="0" collapsed="false">
      <c r="A23" s="8" t="str">
        <f aca="false">IF(B23="","",COUNTA($B$9:B23))</f>
        <v/>
      </c>
      <c r="B23" s="8"/>
      <c r="C23" s="8"/>
      <c r="D23" s="8"/>
      <c r="E23" s="8"/>
      <c r="F23" s="8"/>
      <c r="G23" s="8"/>
      <c r="H23" s="10"/>
      <c r="I23" s="10" t="str">
        <f aca="false">IF(B23="","",G23*H23)</f>
        <v/>
      </c>
      <c r="J23" s="8"/>
      <c r="K23" s="8"/>
    </row>
    <row r="24" customFormat="false" ht="15" hidden="false" customHeight="false" outlineLevel="0" collapsed="false">
      <c r="A24" s="8" t="str">
        <f aca="false">IF(B24="","",COUNTA($B$9:B24))</f>
        <v/>
      </c>
      <c r="B24" s="8"/>
      <c r="C24" s="8"/>
      <c r="D24" s="8"/>
      <c r="E24" s="8"/>
      <c r="F24" s="8"/>
      <c r="G24" s="8"/>
      <c r="H24" s="10"/>
      <c r="I24" s="10" t="str">
        <f aca="false">IF(B24="","",G24*H24)</f>
        <v/>
      </c>
      <c r="J24" s="8"/>
      <c r="K24" s="8"/>
    </row>
    <row r="25" customFormat="false" ht="15" hidden="false" customHeight="false" outlineLevel="0" collapsed="false">
      <c r="A25" s="8" t="str">
        <f aca="false">IF(B25="","",COUNTA($B$9:B25))</f>
        <v/>
      </c>
      <c r="B25" s="8"/>
      <c r="C25" s="8"/>
      <c r="D25" s="8"/>
      <c r="E25" s="8"/>
      <c r="F25" s="8"/>
      <c r="G25" s="8"/>
      <c r="H25" s="10"/>
      <c r="I25" s="10" t="str">
        <f aca="false">IF(B25="","",G25*H25)</f>
        <v/>
      </c>
      <c r="J25" s="8"/>
      <c r="K25" s="8"/>
    </row>
    <row r="26" customFormat="false" ht="15" hidden="false" customHeight="false" outlineLevel="0" collapsed="false">
      <c r="A26" s="8" t="str">
        <f aca="false">IF(B26="","",COUNTA($B$9:B26))</f>
        <v/>
      </c>
      <c r="B26" s="8"/>
      <c r="C26" s="8"/>
      <c r="D26" s="8"/>
      <c r="E26" s="8"/>
      <c r="F26" s="8"/>
      <c r="G26" s="8"/>
      <c r="H26" s="10"/>
      <c r="I26" s="10" t="str">
        <f aca="false">IF(B26="","",G26*H26)</f>
        <v/>
      </c>
      <c r="J26" s="8"/>
      <c r="K26" s="8"/>
    </row>
    <row r="28" customFormat="false" ht="15" hidden="false" customHeight="false" outlineLevel="0" collapsed="false">
      <c r="H28" s="11" t="s">
        <v>74</v>
      </c>
      <c r="I28" s="12" t="n">
        <f aca="false">SUM(I9:I26)</f>
        <v>13695000</v>
      </c>
    </row>
    <row r="30" customFormat="false" ht="15" hidden="false" customHeight="false" outlineLevel="0" collapsed="false">
      <c r="B30" s="13" t="s">
        <v>75</v>
      </c>
      <c r="C30" s="13" t="n">
        <f aca="false">COUNTIF(J9:J26,"Baik")</f>
        <v>6</v>
      </c>
    </row>
    <row r="31" customFormat="false" ht="15" hidden="false" customHeight="false" outlineLevel="0" collapsed="false">
      <c r="B31" s="13" t="s">
        <v>76</v>
      </c>
      <c r="C31" s="13" t="n">
        <f aca="false">COUNTIF(J9:J26,"Kurang Baik")</f>
        <v>1</v>
      </c>
    </row>
    <row r="32" customFormat="false" ht="15" hidden="false" customHeight="false" outlineLevel="0" collapsed="false">
      <c r="B32" s="13" t="s">
        <v>77</v>
      </c>
      <c r="C32" s="13" t="n">
        <f aca="false">COUNTIF(J9:J26,"Rusak Berat")</f>
        <v>1</v>
      </c>
    </row>
    <row r="35" customFormat="false" ht="15" hidden="false" customHeight="false" outlineLevel="0" collapsed="false">
      <c r="B35" s="13" t="s">
        <v>78</v>
      </c>
      <c r="H35" s="13" t="s">
        <v>79</v>
      </c>
    </row>
    <row r="36" customFormat="false" ht="15" hidden="false" customHeight="false" outlineLevel="0" collapsed="false">
      <c r="B36" s="13" t="s">
        <v>80</v>
      </c>
      <c r="H36" s="13" t="s">
        <v>81</v>
      </c>
    </row>
    <row r="39" customFormat="false" ht="15" hidden="false" customHeight="false" outlineLevel="0" collapsed="false">
      <c r="B39" s="13" t="s">
        <v>82</v>
      </c>
      <c r="H39" s="13" t="s">
        <v>82</v>
      </c>
    </row>
  </sheetData>
  <mergeCells count="1">
    <mergeCell ref="A1:K1"/>
  </mergeCells>
  <dataValidations count="1">
    <dataValidation allowBlank="true" errorStyle="stop" operator="between" showDropDown="false" showErrorMessage="false" showInputMessage="false" sqref="J9:J26" type="list">
      <formula1>"Baik,Kurang Baik,Rusak Berat"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4" min="3" style="0" width="16"/>
    <col collapsed="false" customWidth="true" hidden="false" outlineLevel="0" max="6" min="5" style="0" width="12"/>
    <col collapsed="false" customWidth="true" hidden="false" outlineLevel="0" max="7" min="7" style="0" width="8"/>
    <col collapsed="false" customWidth="true" hidden="false" outlineLevel="0" max="9" min="8" style="0" width="16"/>
    <col collapsed="false" customWidth="true" hidden="false" outlineLevel="0" max="10" min="10" style="0" width="14"/>
    <col collapsed="false" customWidth="true" hidden="false" outlineLevel="0" max="11" min="11" style="0" width="20"/>
  </cols>
  <sheetData>
    <row r="1" customFormat="false" ht="17.35" hidden="false" customHeight="false" outlineLevel="0" collapsed="false">
      <c r="A1" s="4" t="s">
        <v>27</v>
      </c>
      <c r="B1" s="4"/>
      <c r="C1" s="4"/>
      <c r="D1" s="4"/>
      <c r="E1" s="4"/>
      <c r="F1" s="4"/>
      <c r="G1" s="4"/>
      <c r="H1" s="4"/>
      <c r="I1" s="4"/>
      <c r="J1" s="4"/>
      <c r="K1" s="4"/>
    </row>
    <row r="3" customFormat="false" ht="15" hidden="false" customHeight="false" outlineLevel="0" collapsed="false">
      <c r="A3" s="5" t="s">
        <v>28</v>
      </c>
      <c r="C3" s="6" t="s">
        <v>29</v>
      </c>
    </row>
    <row r="4" customFormat="false" ht="15" hidden="false" customHeight="false" outlineLevel="0" collapsed="false">
      <c r="A4" s="5" t="s">
        <v>30</v>
      </c>
      <c r="C4" s="6" t="s">
        <v>83</v>
      </c>
    </row>
    <row r="5" customFormat="false" ht="15" hidden="false" customHeight="false" outlineLevel="0" collapsed="false">
      <c r="A5" s="5" t="s">
        <v>32</v>
      </c>
      <c r="C5" s="6" t="s">
        <v>84</v>
      </c>
    </row>
    <row r="6" customFormat="false" ht="15" hidden="false" customHeight="false" outlineLevel="0" collapsed="false">
      <c r="A6" s="5" t="s">
        <v>34</v>
      </c>
      <c r="C6" s="6" t="s">
        <v>35</v>
      </c>
    </row>
    <row r="8" customFormat="false" ht="26.85" hidden="false" customHeight="false" outlineLevel="0" collapsed="false">
      <c r="A8" s="7" t="s">
        <v>36</v>
      </c>
      <c r="B8" s="7" t="s">
        <v>37</v>
      </c>
      <c r="C8" s="7" t="s">
        <v>38</v>
      </c>
      <c r="D8" s="7" t="s">
        <v>39</v>
      </c>
      <c r="E8" s="7" t="s">
        <v>40</v>
      </c>
      <c r="F8" s="7" t="s">
        <v>41</v>
      </c>
      <c r="G8" s="7" t="s">
        <v>42</v>
      </c>
      <c r="H8" s="7" t="s">
        <v>43</v>
      </c>
      <c r="I8" s="7" t="s">
        <v>44</v>
      </c>
      <c r="J8" s="7" t="s">
        <v>45</v>
      </c>
      <c r="K8" s="7" t="s">
        <v>46</v>
      </c>
    </row>
    <row r="9" customFormat="false" ht="15" hidden="false" customHeight="false" outlineLevel="0" collapsed="false">
      <c r="A9" s="8" t="n">
        <v>1</v>
      </c>
      <c r="B9" s="8" t="s">
        <v>85</v>
      </c>
      <c r="C9" s="8" t="s">
        <v>86</v>
      </c>
      <c r="D9" s="8" t="s">
        <v>49</v>
      </c>
      <c r="E9" s="8" t="s">
        <v>50</v>
      </c>
      <c r="F9" s="8" t="n">
        <v>2021</v>
      </c>
      <c r="G9" s="9" t="n">
        <v>8</v>
      </c>
      <c r="H9" s="10" t="n">
        <v>650000</v>
      </c>
      <c r="I9" s="10" t="n">
        <f aca="false">G9*H9</f>
        <v>5200000</v>
      </c>
      <c r="J9" s="8" t="s">
        <v>51</v>
      </c>
      <c r="K9" s="8"/>
    </row>
    <row r="10" customFormat="false" ht="15" hidden="false" customHeight="false" outlineLevel="0" collapsed="false">
      <c r="A10" s="8" t="n">
        <v>2</v>
      </c>
      <c r="B10" s="8" t="s">
        <v>87</v>
      </c>
      <c r="C10" s="8" t="s">
        <v>88</v>
      </c>
      <c r="D10" s="8" t="s">
        <v>49</v>
      </c>
      <c r="E10" s="8" t="s">
        <v>89</v>
      </c>
      <c r="F10" s="8" t="n">
        <v>2021</v>
      </c>
      <c r="G10" s="9" t="n">
        <v>8</v>
      </c>
      <c r="H10" s="10" t="n">
        <v>350000</v>
      </c>
      <c r="I10" s="10" t="n">
        <f aca="false">G10*H10</f>
        <v>2800000</v>
      </c>
      <c r="J10" s="8" t="s">
        <v>51</v>
      </c>
      <c r="K10" s="8"/>
    </row>
    <row r="11" customFormat="false" ht="15" hidden="false" customHeight="false" outlineLevel="0" collapsed="false">
      <c r="A11" s="8" t="n">
        <v>3</v>
      </c>
      <c r="B11" s="8" t="s">
        <v>90</v>
      </c>
      <c r="C11" s="8" t="s">
        <v>91</v>
      </c>
      <c r="D11" s="8" t="s">
        <v>49</v>
      </c>
      <c r="E11" s="8" t="s">
        <v>92</v>
      </c>
      <c r="F11" s="8" t="n">
        <v>2020</v>
      </c>
      <c r="G11" s="9" t="n">
        <v>2</v>
      </c>
      <c r="H11" s="10" t="n">
        <v>1500000</v>
      </c>
      <c r="I11" s="10" t="n">
        <f aca="false">G11*H11</f>
        <v>3000000</v>
      </c>
      <c r="J11" s="8" t="s">
        <v>51</v>
      </c>
      <c r="K11" s="8"/>
    </row>
    <row r="12" customFormat="false" ht="15" hidden="false" customHeight="false" outlineLevel="0" collapsed="false">
      <c r="A12" s="8" t="n">
        <v>4</v>
      </c>
      <c r="B12" s="8" t="s">
        <v>93</v>
      </c>
      <c r="C12" s="8" t="s">
        <v>94</v>
      </c>
      <c r="D12" s="8" t="s">
        <v>95</v>
      </c>
      <c r="E12" s="8" t="s">
        <v>49</v>
      </c>
      <c r="F12" s="8" t="n">
        <v>2022</v>
      </c>
      <c r="G12" s="9" t="n">
        <v>1</v>
      </c>
      <c r="H12" s="10" t="n">
        <v>5500000</v>
      </c>
      <c r="I12" s="10" t="n">
        <f aca="false">G12*H12</f>
        <v>5500000</v>
      </c>
      <c r="J12" s="8" t="s">
        <v>51</v>
      </c>
      <c r="K12" s="8"/>
    </row>
    <row r="13" customFormat="false" ht="15" hidden="false" customHeight="false" outlineLevel="0" collapsed="false">
      <c r="A13" s="8" t="n">
        <v>5</v>
      </c>
      <c r="B13" s="8" t="s">
        <v>96</v>
      </c>
      <c r="C13" s="8" t="s">
        <v>97</v>
      </c>
      <c r="D13" s="8" t="s">
        <v>98</v>
      </c>
      <c r="E13" s="8" t="s">
        <v>49</v>
      </c>
      <c r="F13" s="8" t="n">
        <v>2023</v>
      </c>
      <c r="G13" s="9" t="n">
        <v>1</v>
      </c>
      <c r="H13" s="10" t="n">
        <v>1800000</v>
      </c>
      <c r="I13" s="10" t="n">
        <f aca="false">G13*H13</f>
        <v>1800000</v>
      </c>
      <c r="J13" s="8" t="s">
        <v>51</v>
      </c>
      <c r="K13" s="8"/>
    </row>
    <row r="14" customFormat="false" ht="15" hidden="false" customHeight="false" outlineLevel="0" collapsed="false">
      <c r="A14" s="8" t="n">
        <v>6</v>
      </c>
      <c r="B14" s="8" t="s">
        <v>99</v>
      </c>
      <c r="C14" s="8" t="s">
        <v>100</v>
      </c>
      <c r="D14" s="8" t="s">
        <v>101</v>
      </c>
      <c r="E14" s="8" t="s">
        <v>49</v>
      </c>
      <c r="F14" s="8" t="n">
        <v>2021</v>
      </c>
      <c r="G14" s="9" t="n">
        <v>1</v>
      </c>
      <c r="H14" s="10" t="n">
        <v>3200000</v>
      </c>
      <c r="I14" s="10" t="n">
        <f aca="false">G14*H14</f>
        <v>3200000</v>
      </c>
      <c r="J14" s="8" t="s">
        <v>51</v>
      </c>
      <c r="K14" s="8"/>
    </row>
    <row r="15" customFormat="false" ht="15" hidden="false" customHeight="false" outlineLevel="0" collapsed="false">
      <c r="A15" s="8" t="n">
        <v>7</v>
      </c>
      <c r="B15" s="8" t="s">
        <v>102</v>
      </c>
      <c r="C15" s="8" t="s">
        <v>103</v>
      </c>
      <c r="D15" s="8" t="s">
        <v>104</v>
      </c>
      <c r="E15" s="8" t="s">
        <v>54</v>
      </c>
      <c r="F15" s="8" t="n">
        <v>2020</v>
      </c>
      <c r="G15" s="9" t="n">
        <v>1</v>
      </c>
      <c r="H15" s="10" t="n">
        <v>400000</v>
      </c>
      <c r="I15" s="10" t="n">
        <f aca="false">G15*H15</f>
        <v>400000</v>
      </c>
      <c r="J15" s="8" t="s">
        <v>65</v>
      </c>
      <c r="K15" s="8"/>
    </row>
    <row r="16" customFormat="false" ht="15" hidden="false" customHeight="false" outlineLevel="0" collapsed="false">
      <c r="A16" s="8" t="str">
        <f aca="false">IF(B16="","",COUNTA($B$9:B16))</f>
        <v/>
      </c>
      <c r="B16" s="8"/>
      <c r="C16" s="8"/>
      <c r="D16" s="8"/>
      <c r="E16" s="8"/>
      <c r="F16" s="8"/>
      <c r="G16" s="8"/>
      <c r="H16" s="10"/>
      <c r="I16" s="10" t="str">
        <f aca="false">IF(B16="","",G16*H16)</f>
        <v/>
      </c>
      <c r="J16" s="8"/>
      <c r="K16" s="8"/>
    </row>
    <row r="17" customFormat="false" ht="15" hidden="false" customHeight="false" outlineLevel="0" collapsed="false">
      <c r="A17" s="8" t="str">
        <f aca="false">IF(B17="","",COUNTA($B$9:B17))</f>
        <v/>
      </c>
      <c r="B17" s="8"/>
      <c r="C17" s="8"/>
      <c r="D17" s="8"/>
      <c r="E17" s="8"/>
      <c r="F17" s="8"/>
      <c r="G17" s="8"/>
      <c r="H17" s="10"/>
      <c r="I17" s="10" t="str">
        <f aca="false">IF(B17="","",G17*H17)</f>
        <v/>
      </c>
      <c r="J17" s="8"/>
      <c r="K17" s="8"/>
    </row>
    <row r="18" customFormat="false" ht="15" hidden="false" customHeight="false" outlineLevel="0" collapsed="false">
      <c r="A18" s="8" t="str">
        <f aca="false">IF(B18="","",COUNTA($B$9:B18))</f>
        <v/>
      </c>
      <c r="B18" s="8"/>
      <c r="C18" s="8"/>
      <c r="D18" s="8"/>
      <c r="E18" s="8"/>
      <c r="F18" s="8"/>
      <c r="G18" s="8"/>
      <c r="H18" s="10"/>
      <c r="I18" s="10" t="str">
        <f aca="false">IF(B18="","",G18*H18)</f>
        <v/>
      </c>
      <c r="J18" s="8"/>
      <c r="K18" s="8"/>
    </row>
    <row r="19" customFormat="false" ht="15" hidden="false" customHeight="false" outlineLevel="0" collapsed="false">
      <c r="A19" s="8" t="str">
        <f aca="false">IF(B19="","",COUNTA($B$9:B19))</f>
        <v/>
      </c>
      <c r="B19" s="8"/>
      <c r="C19" s="8"/>
      <c r="D19" s="8"/>
      <c r="E19" s="8"/>
      <c r="F19" s="8"/>
      <c r="G19" s="8"/>
      <c r="H19" s="10"/>
      <c r="I19" s="10" t="str">
        <f aca="false">IF(B19="","",G19*H19)</f>
        <v/>
      </c>
      <c r="J19" s="8"/>
      <c r="K19" s="8"/>
    </row>
    <row r="20" customFormat="false" ht="15" hidden="false" customHeight="false" outlineLevel="0" collapsed="false">
      <c r="A20" s="8" t="str">
        <f aca="false">IF(B20="","",COUNTA($B$9:B20))</f>
        <v/>
      </c>
      <c r="B20" s="8"/>
      <c r="C20" s="8"/>
      <c r="D20" s="8"/>
      <c r="E20" s="8"/>
      <c r="F20" s="8"/>
      <c r="G20" s="8"/>
      <c r="H20" s="10"/>
      <c r="I20" s="10" t="str">
        <f aca="false">IF(B20="","",G20*H20)</f>
        <v/>
      </c>
      <c r="J20" s="8"/>
      <c r="K20" s="8"/>
    </row>
    <row r="21" customFormat="false" ht="15" hidden="false" customHeight="false" outlineLevel="0" collapsed="false">
      <c r="A21" s="8" t="str">
        <f aca="false">IF(B21="","",COUNTA($B$9:B21))</f>
        <v/>
      </c>
      <c r="B21" s="8"/>
      <c r="C21" s="8"/>
      <c r="D21" s="8"/>
      <c r="E21" s="8"/>
      <c r="F21" s="8"/>
      <c r="G21" s="8"/>
      <c r="H21" s="10"/>
      <c r="I21" s="10" t="str">
        <f aca="false">IF(B21="","",G21*H21)</f>
        <v/>
      </c>
      <c r="J21" s="8"/>
      <c r="K21" s="8"/>
    </row>
    <row r="22" customFormat="false" ht="15" hidden="false" customHeight="false" outlineLevel="0" collapsed="false">
      <c r="A22" s="8" t="str">
        <f aca="false">IF(B22="","",COUNTA($B$9:B22))</f>
        <v/>
      </c>
      <c r="B22" s="8"/>
      <c r="C22" s="8"/>
      <c r="D22" s="8"/>
      <c r="E22" s="8"/>
      <c r="F22" s="8"/>
      <c r="G22" s="8"/>
      <c r="H22" s="10"/>
      <c r="I22" s="10" t="str">
        <f aca="false">IF(B22="","",G22*H22)</f>
        <v/>
      </c>
      <c r="J22" s="8"/>
      <c r="K22" s="8"/>
    </row>
    <row r="23" customFormat="false" ht="15" hidden="false" customHeight="false" outlineLevel="0" collapsed="false">
      <c r="A23" s="8" t="str">
        <f aca="false">IF(B23="","",COUNTA($B$9:B23))</f>
        <v/>
      </c>
      <c r="B23" s="8"/>
      <c r="C23" s="8"/>
      <c r="D23" s="8"/>
      <c r="E23" s="8"/>
      <c r="F23" s="8"/>
      <c r="G23" s="8"/>
      <c r="H23" s="10"/>
      <c r="I23" s="10" t="str">
        <f aca="false">IF(B23="","",G23*H23)</f>
        <v/>
      </c>
      <c r="J23" s="8"/>
      <c r="K23" s="8"/>
    </row>
    <row r="24" customFormat="false" ht="15" hidden="false" customHeight="false" outlineLevel="0" collapsed="false">
      <c r="A24" s="8" t="str">
        <f aca="false">IF(B24="","",COUNTA($B$9:B24))</f>
        <v/>
      </c>
      <c r="B24" s="8"/>
      <c r="C24" s="8"/>
      <c r="D24" s="8"/>
      <c r="E24" s="8"/>
      <c r="F24" s="8"/>
      <c r="G24" s="8"/>
      <c r="H24" s="10"/>
      <c r="I24" s="10" t="str">
        <f aca="false">IF(B24="","",G24*H24)</f>
        <v/>
      </c>
      <c r="J24" s="8"/>
      <c r="K24" s="8"/>
    </row>
    <row r="25" customFormat="false" ht="15" hidden="false" customHeight="false" outlineLevel="0" collapsed="false">
      <c r="A25" s="8" t="str">
        <f aca="false">IF(B25="","",COUNTA($B$9:B25))</f>
        <v/>
      </c>
      <c r="B25" s="8"/>
      <c r="C25" s="8"/>
      <c r="D25" s="8"/>
      <c r="E25" s="8"/>
      <c r="F25" s="8"/>
      <c r="G25" s="8"/>
      <c r="H25" s="10"/>
      <c r="I25" s="10" t="str">
        <f aca="false">IF(B25="","",G25*H25)</f>
        <v/>
      </c>
      <c r="J25" s="8"/>
      <c r="K25" s="8"/>
    </row>
    <row r="27" customFormat="false" ht="15" hidden="false" customHeight="false" outlineLevel="0" collapsed="false">
      <c r="H27" s="11" t="s">
        <v>74</v>
      </c>
      <c r="I27" s="12" t="n">
        <f aca="false">SUM(I9:I25)</f>
        <v>21900000</v>
      </c>
    </row>
    <row r="29" customFormat="false" ht="15" hidden="false" customHeight="false" outlineLevel="0" collapsed="false">
      <c r="B29" s="13" t="s">
        <v>75</v>
      </c>
      <c r="C29" s="13" t="n">
        <f aca="false">COUNTIF(J9:J25,"Baik")</f>
        <v>6</v>
      </c>
    </row>
    <row r="30" customFormat="false" ht="15" hidden="false" customHeight="false" outlineLevel="0" collapsed="false">
      <c r="B30" s="13" t="s">
        <v>76</v>
      </c>
      <c r="C30" s="13" t="n">
        <f aca="false">COUNTIF(J9:J25,"Kurang Baik")</f>
        <v>1</v>
      </c>
    </row>
    <row r="31" customFormat="false" ht="15" hidden="false" customHeight="false" outlineLevel="0" collapsed="false">
      <c r="B31" s="13" t="s">
        <v>77</v>
      </c>
      <c r="C31" s="13" t="n">
        <f aca="false">COUNTIF(J9:J25,"Rusak Berat")</f>
        <v>0</v>
      </c>
    </row>
    <row r="34" customFormat="false" ht="15" hidden="false" customHeight="false" outlineLevel="0" collapsed="false">
      <c r="B34" s="13" t="s">
        <v>78</v>
      </c>
      <c r="H34" s="13" t="s">
        <v>79</v>
      </c>
    </row>
    <row r="35" customFormat="false" ht="15" hidden="false" customHeight="false" outlineLevel="0" collapsed="false">
      <c r="B35" s="13" t="s">
        <v>80</v>
      </c>
      <c r="H35" s="13" t="s">
        <v>81</v>
      </c>
    </row>
    <row r="38" customFormat="false" ht="15" hidden="false" customHeight="false" outlineLevel="0" collapsed="false">
      <c r="B38" s="13" t="s">
        <v>82</v>
      </c>
      <c r="H38" s="13" t="s">
        <v>82</v>
      </c>
    </row>
  </sheetData>
  <mergeCells count="1">
    <mergeCell ref="A1:K1"/>
  </mergeCells>
  <dataValidations count="1">
    <dataValidation allowBlank="true" errorStyle="stop" operator="between" showDropDown="false" showErrorMessage="false" showInputMessage="false" sqref="J9:J25" type="list">
      <formula1>"Baik,Kurang Baik,Rusak Berat"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4" min="3" style="0" width="16"/>
    <col collapsed="false" customWidth="true" hidden="false" outlineLevel="0" max="6" min="5" style="0" width="12"/>
    <col collapsed="false" customWidth="true" hidden="false" outlineLevel="0" max="7" min="7" style="0" width="8"/>
    <col collapsed="false" customWidth="true" hidden="false" outlineLevel="0" max="9" min="8" style="0" width="16"/>
    <col collapsed="false" customWidth="true" hidden="false" outlineLevel="0" max="10" min="10" style="0" width="14"/>
    <col collapsed="false" customWidth="true" hidden="false" outlineLevel="0" max="11" min="11" style="0" width="20"/>
  </cols>
  <sheetData>
    <row r="1" customFormat="false" ht="17.35" hidden="false" customHeight="false" outlineLevel="0" collapsed="false">
      <c r="A1" s="4" t="s">
        <v>27</v>
      </c>
      <c r="B1" s="4"/>
      <c r="C1" s="4"/>
      <c r="D1" s="4"/>
      <c r="E1" s="4"/>
      <c r="F1" s="4"/>
      <c r="G1" s="4"/>
      <c r="H1" s="4"/>
      <c r="I1" s="4"/>
      <c r="J1" s="4"/>
      <c r="K1" s="4"/>
    </row>
    <row r="3" customFormat="false" ht="15" hidden="false" customHeight="false" outlineLevel="0" collapsed="false">
      <c r="A3" s="5" t="s">
        <v>28</v>
      </c>
      <c r="C3" s="6" t="s">
        <v>29</v>
      </c>
    </row>
    <row r="4" customFormat="false" ht="15" hidden="false" customHeight="false" outlineLevel="0" collapsed="false">
      <c r="A4" s="5" t="s">
        <v>30</v>
      </c>
      <c r="C4" s="6" t="s">
        <v>105</v>
      </c>
    </row>
    <row r="5" customFormat="false" ht="15" hidden="false" customHeight="false" outlineLevel="0" collapsed="false">
      <c r="A5" s="5" t="s">
        <v>32</v>
      </c>
      <c r="C5" s="6" t="s">
        <v>106</v>
      </c>
    </row>
    <row r="6" customFormat="false" ht="15" hidden="false" customHeight="false" outlineLevel="0" collapsed="false">
      <c r="A6" s="5" t="s">
        <v>34</v>
      </c>
      <c r="C6" s="6" t="s">
        <v>35</v>
      </c>
    </row>
    <row r="8" customFormat="false" ht="26.85" hidden="false" customHeight="false" outlineLevel="0" collapsed="false">
      <c r="A8" s="7" t="s">
        <v>36</v>
      </c>
      <c r="B8" s="7" t="s">
        <v>37</v>
      </c>
      <c r="C8" s="7" t="s">
        <v>38</v>
      </c>
      <c r="D8" s="7" t="s">
        <v>39</v>
      </c>
      <c r="E8" s="7" t="s">
        <v>40</v>
      </c>
      <c r="F8" s="7" t="s">
        <v>41</v>
      </c>
      <c r="G8" s="7" t="s">
        <v>42</v>
      </c>
      <c r="H8" s="7" t="s">
        <v>43</v>
      </c>
      <c r="I8" s="7" t="s">
        <v>44</v>
      </c>
      <c r="J8" s="7" t="s">
        <v>45</v>
      </c>
      <c r="K8" s="7" t="s">
        <v>46</v>
      </c>
    </row>
    <row r="9" customFormat="false" ht="15" hidden="false" customHeight="false" outlineLevel="0" collapsed="false">
      <c r="A9" s="8" t="n">
        <v>1</v>
      </c>
      <c r="B9" s="8" t="s">
        <v>107</v>
      </c>
      <c r="C9" s="8" t="s">
        <v>108</v>
      </c>
      <c r="D9" s="8" t="s">
        <v>49</v>
      </c>
      <c r="E9" s="8" t="s">
        <v>50</v>
      </c>
      <c r="F9" s="8" t="n">
        <v>2019</v>
      </c>
      <c r="G9" s="9" t="n">
        <v>1</v>
      </c>
      <c r="H9" s="10" t="n">
        <v>2500000</v>
      </c>
      <c r="I9" s="10" t="n">
        <f aca="false">G9*H9</f>
        <v>2500000</v>
      </c>
      <c r="J9" s="8" t="s">
        <v>51</v>
      </c>
      <c r="K9" s="8"/>
    </row>
    <row r="10" customFormat="false" ht="15" hidden="false" customHeight="false" outlineLevel="0" collapsed="false">
      <c r="A10" s="8" t="n">
        <v>2</v>
      </c>
      <c r="B10" s="8" t="s">
        <v>109</v>
      </c>
      <c r="C10" s="8" t="s">
        <v>110</v>
      </c>
      <c r="D10" s="8" t="s">
        <v>49</v>
      </c>
      <c r="E10" s="8" t="s">
        <v>111</v>
      </c>
      <c r="F10" s="8" t="n">
        <v>2019</v>
      </c>
      <c r="G10" s="9" t="n">
        <v>1</v>
      </c>
      <c r="H10" s="10" t="n">
        <v>950000</v>
      </c>
      <c r="I10" s="10" t="n">
        <f aca="false">G10*H10</f>
        <v>950000</v>
      </c>
      <c r="J10" s="8" t="s">
        <v>51</v>
      </c>
      <c r="K10" s="8"/>
    </row>
    <row r="11" customFormat="false" ht="15" hidden="false" customHeight="false" outlineLevel="0" collapsed="false">
      <c r="A11" s="8" t="n">
        <v>3</v>
      </c>
      <c r="B11" s="8" t="s">
        <v>112</v>
      </c>
      <c r="C11" s="8" t="s">
        <v>113</v>
      </c>
      <c r="D11" s="8" t="s">
        <v>49</v>
      </c>
      <c r="E11" s="8" t="s">
        <v>114</v>
      </c>
      <c r="F11" s="8" t="n">
        <v>2019</v>
      </c>
      <c r="G11" s="9" t="n">
        <v>1</v>
      </c>
      <c r="H11" s="10" t="n">
        <v>4500000</v>
      </c>
      <c r="I11" s="10" t="n">
        <f aca="false">G11*H11</f>
        <v>4500000</v>
      </c>
      <c r="J11" s="8" t="s">
        <v>51</v>
      </c>
      <c r="K11" s="8"/>
    </row>
    <row r="12" customFormat="false" ht="15" hidden="false" customHeight="false" outlineLevel="0" collapsed="false">
      <c r="A12" s="8" t="n">
        <v>4</v>
      </c>
      <c r="B12" s="8" t="s">
        <v>115</v>
      </c>
      <c r="C12" s="8" t="s">
        <v>116</v>
      </c>
      <c r="D12" s="8" t="s">
        <v>49</v>
      </c>
      <c r="E12" s="8" t="s">
        <v>117</v>
      </c>
      <c r="F12" s="8" t="n">
        <v>2020</v>
      </c>
      <c r="G12" s="9" t="n">
        <v>1</v>
      </c>
      <c r="H12" s="10" t="n">
        <v>1800000</v>
      </c>
      <c r="I12" s="10" t="n">
        <f aca="false">G12*H12</f>
        <v>1800000</v>
      </c>
      <c r="J12" s="8" t="s">
        <v>51</v>
      </c>
      <c r="K12" s="8"/>
    </row>
    <row r="13" customFormat="false" ht="15" hidden="false" customHeight="false" outlineLevel="0" collapsed="false">
      <c r="A13" s="8" t="n">
        <v>5</v>
      </c>
      <c r="B13" s="8" t="s">
        <v>99</v>
      </c>
      <c r="C13" s="8" t="s">
        <v>118</v>
      </c>
      <c r="D13" s="8" t="s">
        <v>119</v>
      </c>
      <c r="E13" s="8" t="s">
        <v>49</v>
      </c>
      <c r="F13" s="8" t="n">
        <v>2021</v>
      </c>
      <c r="G13" s="9" t="n">
        <v>1</v>
      </c>
      <c r="H13" s="10" t="n">
        <v>3800000</v>
      </c>
      <c r="I13" s="10" t="n">
        <f aca="false">G13*H13</f>
        <v>3800000</v>
      </c>
      <c r="J13" s="8" t="s">
        <v>51</v>
      </c>
      <c r="K13" s="8"/>
    </row>
    <row r="14" customFormat="false" ht="15" hidden="false" customHeight="false" outlineLevel="0" collapsed="false">
      <c r="A14" s="8" t="n">
        <v>6</v>
      </c>
      <c r="B14" s="8" t="s">
        <v>93</v>
      </c>
      <c r="C14" s="8" t="s">
        <v>120</v>
      </c>
      <c r="D14" s="8" t="s">
        <v>121</v>
      </c>
      <c r="E14" s="8" t="s">
        <v>49</v>
      </c>
      <c r="F14" s="8" t="n">
        <v>2022</v>
      </c>
      <c r="G14" s="9" t="n">
        <v>1</v>
      </c>
      <c r="H14" s="10" t="n">
        <v>6000000</v>
      </c>
      <c r="I14" s="10" t="n">
        <f aca="false">G14*H14</f>
        <v>6000000</v>
      </c>
      <c r="J14" s="8" t="s">
        <v>51</v>
      </c>
      <c r="K14" s="8"/>
    </row>
    <row r="15" customFormat="false" ht="15" hidden="false" customHeight="false" outlineLevel="0" collapsed="false">
      <c r="A15" s="8" t="n">
        <v>7</v>
      </c>
      <c r="B15" s="8" t="s">
        <v>96</v>
      </c>
      <c r="C15" s="8" t="s">
        <v>122</v>
      </c>
      <c r="D15" s="8" t="s">
        <v>123</v>
      </c>
      <c r="E15" s="8" t="s">
        <v>49</v>
      </c>
      <c r="F15" s="8" t="n">
        <v>2023</v>
      </c>
      <c r="G15" s="9" t="n">
        <v>1</v>
      </c>
      <c r="H15" s="10" t="n">
        <v>2100000</v>
      </c>
      <c r="I15" s="10" t="n">
        <f aca="false">G15*H15</f>
        <v>2100000</v>
      </c>
      <c r="J15" s="8" t="s">
        <v>51</v>
      </c>
      <c r="K15" s="8"/>
    </row>
    <row r="16" customFormat="false" ht="15" hidden="false" customHeight="false" outlineLevel="0" collapsed="false">
      <c r="A16" s="8" t="str">
        <f aca="false">IF(B16="","",COUNTA($B$9:B16))</f>
        <v/>
      </c>
      <c r="B16" s="8"/>
      <c r="C16" s="8"/>
      <c r="D16" s="8"/>
      <c r="E16" s="8"/>
      <c r="F16" s="8"/>
      <c r="G16" s="8"/>
      <c r="H16" s="10"/>
      <c r="I16" s="10" t="str">
        <f aca="false">IF(B16="","",G16*H16)</f>
        <v/>
      </c>
      <c r="J16" s="8"/>
      <c r="K16" s="8"/>
    </row>
    <row r="17" customFormat="false" ht="15" hidden="false" customHeight="false" outlineLevel="0" collapsed="false">
      <c r="A17" s="8" t="str">
        <f aca="false">IF(B17="","",COUNTA($B$9:B17))</f>
        <v/>
      </c>
      <c r="B17" s="8"/>
      <c r="C17" s="8"/>
      <c r="D17" s="8"/>
      <c r="E17" s="8"/>
      <c r="F17" s="8"/>
      <c r="G17" s="8"/>
      <c r="H17" s="10"/>
      <c r="I17" s="10" t="str">
        <f aca="false">IF(B17="","",G17*H17)</f>
        <v/>
      </c>
      <c r="J17" s="8"/>
      <c r="K17" s="8"/>
    </row>
    <row r="18" customFormat="false" ht="15" hidden="false" customHeight="false" outlineLevel="0" collapsed="false">
      <c r="A18" s="8" t="str">
        <f aca="false">IF(B18="","",COUNTA($B$9:B18))</f>
        <v/>
      </c>
      <c r="B18" s="8"/>
      <c r="C18" s="8"/>
      <c r="D18" s="8"/>
      <c r="E18" s="8"/>
      <c r="F18" s="8"/>
      <c r="G18" s="8"/>
      <c r="H18" s="10"/>
      <c r="I18" s="10" t="str">
        <f aca="false">IF(B18="","",G18*H18)</f>
        <v/>
      </c>
      <c r="J18" s="8"/>
      <c r="K18" s="8"/>
    </row>
    <row r="19" customFormat="false" ht="15" hidden="false" customHeight="false" outlineLevel="0" collapsed="false">
      <c r="A19" s="8" t="str">
        <f aca="false">IF(B19="","",COUNTA($B$9:B19))</f>
        <v/>
      </c>
      <c r="B19" s="8"/>
      <c r="C19" s="8"/>
      <c r="D19" s="8"/>
      <c r="E19" s="8"/>
      <c r="F19" s="8"/>
      <c r="G19" s="8"/>
      <c r="H19" s="10"/>
      <c r="I19" s="10" t="str">
        <f aca="false">IF(B19="","",G19*H19)</f>
        <v/>
      </c>
      <c r="J19" s="8"/>
      <c r="K19" s="8"/>
    </row>
    <row r="20" customFormat="false" ht="15" hidden="false" customHeight="false" outlineLevel="0" collapsed="false">
      <c r="A20" s="8" t="str">
        <f aca="false">IF(B20="","",COUNTA($B$9:B20))</f>
        <v/>
      </c>
      <c r="B20" s="8"/>
      <c r="C20" s="8"/>
      <c r="D20" s="8"/>
      <c r="E20" s="8"/>
      <c r="F20" s="8"/>
      <c r="G20" s="8"/>
      <c r="H20" s="10"/>
      <c r="I20" s="10" t="str">
        <f aca="false">IF(B20="","",G20*H20)</f>
        <v/>
      </c>
      <c r="J20" s="8"/>
      <c r="K20" s="8"/>
    </row>
    <row r="21" customFormat="false" ht="15" hidden="false" customHeight="false" outlineLevel="0" collapsed="false">
      <c r="A21" s="8" t="str">
        <f aca="false">IF(B21="","",COUNTA($B$9:B21))</f>
        <v/>
      </c>
      <c r="B21" s="8"/>
      <c r="C21" s="8"/>
      <c r="D21" s="8"/>
      <c r="E21" s="8"/>
      <c r="F21" s="8"/>
      <c r="G21" s="8"/>
      <c r="H21" s="10"/>
      <c r="I21" s="10" t="str">
        <f aca="false">IF(B21="","",G21*H21)</f>
        <v/>
      </c>
      <c r="J21" s="8"/>
      <c r="K21" s="8"/>
    </row>
    <row r="22" customFormat="false" ht="15" hidden="false" customHeight="false" outlineLevel="0" collapsed="false">
      <c r="A22" s="8" t="str">
        <f aca="false">IF(B22="","",COUNTA($B$9:B22))</f>
        <v/>
      </c>
      <c r="B22" s="8"/>
      <c r="C22" s="8"/>
      <c r="D22" s="8"/>
      <c r="E22" s="8"/>
      <c r="F22" s="8"/>
      <c r="G22" s="8"/>
      <c r="H22" s="10"/>
      <c r="I22" s="10" t="str">
        <f aca="false">IF(B22="","",G22*H22)</f>
        <v/>
      </c>
      <c r="J22" s="8"/>
      <c r="K22" s="8"/>
    </row>
    <row r="23" customFormat="false" ht="15" hidden="false" customHeight="false" outlineLevel="0" collapsed="false">
      <c r="A23" s="8" t="str">
        <f aca="false">IF(B23="","",COUNTA($B$9:B23))</f>
        <v/>
      </c>
      <c r="B23" s="8"/>
      <c r="C23" s="8"/>
      <c r="D23" s="8"/>
      <c r="E23" s="8"/>
      <c r="F23" s="8"/>
      <c r="G23" s="8"/>
      <c r="H23" s="10"/>
      <c r="I23" s="10" t="str">
        <f aca="false">IF(B23="","",G23*H23)</f>
        <v/>
      </c>
      <c r="J23" s="8"/>
      <c r="K23" s="8"/>
    </row>
    <row r="24" customFormat="false" ht="15" hidden="false" customHeight="false" outlineLevel="0" collapsed="false">
      <c r="A24" s="8" t="str">
        <f aca="false">IF(B24="","",COUNTA($B$9:B24))</f>
        <v/>
      </c>
      <c r="B24" s="8"/>
      <c r="C24" s="8"/>
      <c r="D24" s="8"/>
      <c r="E24" s="8"/>
      <c r="F24" s="8"/>
      <c r="G24" s="8"/>
      <c r="H24" s="10"/>
      <c r="I24" s="10" t="str">
        <f aca="false">IF(B24="","",G24*H24)</f>
        <v/>
      </c>
      <c r="J24" s="8"/>
      <c r="K24" s="8"/>
    </row>
    <row r="25" customFormat="false" ht="15" hidden="false" customHeight="false" outlineLevel="0" collapsed="false">
      <c r="A25" s="8" t="str">
        <f aca="false">IF(B25="","",COUNTA($B$9:B25))</f>
        <v/>
      </c>
      <c r="B25" s="8"/>
      <c r="C25" s="8"/>
      <c r="D25" s="8"/>
      <c r="E25" s="8"/>
      <c r="F25" s="8"/>
      <c r="G25" s="8"/>
      <c r="H25" s="10"/>
      <c r="I25" s="10" t="str">
        <f aca="false">IF(B25="","",G25*H25)</f>
        <v/>
      </c>
      <c r="J25" s="8"/>
      <c r="K25" s="8"/>
    </row>
    <row r="27" customFormat="false" ht="15" hidden="false" customHeight="false" outlineLevel="0" collapsed="false">
      <c r="H27" s="11" t="s">
        <v>74</v>
      </c>
      <c r="I27" s="12" t="n">
        <f aca="false">SUM(I9:I25)</f>
        <v>21650000</v>
      </c>
    </row>
    <row r="29" customFormat="false" ht="15" hidden="false" customHeight="false" outlineLevel="0" collapsed="false">
      <c r="B29" s="13" t="s">
        <v>75</v>
      </c>
      <c r="C29" s="13" t="n">
        <f aca="false">COUNTIF(J9:J25,"Baik")</f>
        <v>7</v>
      </c>
    </row>
    <row r="30" customFormat="false" ht="15" hidden="false" customHeight="false" outlineLevel="0" collapsed="false">
      <c r="B30" s="13" t="s">
        <v>76</v>
      </c>
      <c r="C30" s="13" t="n">
        <f aca="false">COUNTIF(J9:J25,"Kurang Baik")</f>
        <v>0</v>
      </c>
    </row>
    <row r="31" customFormat="false" ht="15" hidden="false" customHeight="false" outlineLevel="0" collapsed="false">
      <c r="B31" s="13" t="s">
        <v>77</v>
      </c>
      <c r="C31" s="13" t="n">
        <f aca="false">COUNTIF(J9:J25,"Rusak Berat")</f>
        <v>0</v>
      </c>
    </row>
    <row r="34" customFormat="false" ht="15" hidden="false" customHeight="false" outlineLevel="0" collapsed="false">
      <c r="B34" s="13" t="s">
        <v>78</v>
      </c>
      <c r="H34" s="13" t="s">
        <v>79</v>
      </c>
    </row>
    <row r="35" customFormat="false" ht="15" hidden="false" customHeight="false" outlineLevel="0" collapsed="false">
      <c r="B35" s="13" t="s">
        <v>80</v>
      </c>
      <c r="H35" s="13" t="s">
        <v>81</v>
      </c>
    </row>
    <row r="38" customFormat="false" ht="15" hidden="false" customHeight="false" outlineLevel="0" collapsed="false">
      <c r="B38" s="13" t="s">
        <v>82</v>
      </c>
      <c r="H38" s="13" t="s">
        <v>82</v>
      </c>
    </row>
  </sheetData>
  <mergeCells count="1">
    <mergeCell ref="A1:K1"/>
  </mergeCells>
  <dataValidations count="1">
    <dataValidation allowBlank="true" errorStyle="stop" operator="between" showDropDown="false" showErrorMessage="false" showInputMessage="false" sqref="J9:J25" type="list">
      <formula1>"Baik,Kurang Baik,Rusak Berat"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6"/>
    <col collapsed="false" customWidth="true" hidden="false" outlineLevel="0" max="4" min="4" style="0" width="18"/>
    <col collapsed="false" customWidth="true" hidden="false" outlineLevel="0" max="5" min="5" style="0" width="20"/>
    <col collapsed="false" customWidth="true" hidden="false" outlineLevel="0" max="6" min="6" style="0" width="12"/>
    <col collapsed="false" customWidth="true" hidden="false" outlineLevel="0" max="7" min="7" style="0" width="16"/>
    <col collapsed="false" customWidth="true" hidden="false" outlineLevel="0" max="8" min="8" style="0" width="14"/>
  </cols>
  <sheetData>
    <row r="1" customFormat="false" ht="17.35" hidden="false" customHeight="false" outlineLevel="0" collapsed="false">
      <c r="A1" s="1" t="s">
        <v>124</v>
      </c>
      <c r="B1" s="1"/>
      <c r="C1" s="1"/>
      <c r="D1" s="1"/>
      <c r="E1" s="1"/>
      <c r="F1" s="1"/>
      <c r="G1" s="1"/>
      <c r="H1" s="1"/>
    </row>
    <row r="3" customFormat="false" ht="26.85" hidden="false" customHeight="false" outlineLevel="0" collapsed="false">
      <c r="A3" s="7" t="s">
        <v>36</v>
      </c>
      <c r="B3" s="7" t="s">
        <v>125</v>
      </c>
      <c r="C3" s="7" t="s">
        <v>32</v>
      </c>
      <c r="D3" s="7" t="s">
        <v>126</v>
      </c>
      <c r="E3" s="7" t="s">
        <v>127</v>
      </c>
      <c r="F3" s="7" t="s">
        <v>128</v>
      </c>
      <c r="G3" s="7" t="s">
        <v>129</v>
      </c>
      <c r="H3" s="7" t="s">
        <v>130</v>
      </c>
    </row>
    <row r="4" customFormat="false" ht="15" hidden="false" customHeight="false" outlineLevel="0" collapsed="false">
      <c r="A4" s="8" t="n">
        <v>1</v>
      </c>
      <c r="B4" s="8" t="s">
        <v>31</v>
      </c>
      <c r="C4" s="8" t="s">
        <v>33</v>
      </c>
      <c r="D4" s="8" t="n">
        <f aca="false">COUNTA('KIR - Ruang Kelas 7A'!$B$9:$B$26)</f>
        <v>8</v>
      </c>
      <c r="E4" s="10" t="n">
        <f aca="false">'KIR - Ruang Kelas 7A'!$I$28</f>
        <v>13695000</v>
      </c>
      <c r="F4" s="8" t="n">
        <f aca="false">'KIR - Ruang Kelas 7A'!$C$30</f>
        <v>6</v>
      </c>
      <c r="G4" s="8" t="n">
        <f aca="false">'KIR - Ruang Kelas 7A'!$C$31</f>
        <v>1</v>
      </c>
      <c r="H4" s="8" t="n">
        <f aca="false">'KIR - Ruang Kelas 7A'!$C$32</f>
        <v>1</v>
      </c>
    </row>
    <row r="5" customFormat="false" ht="15" hidden="false" customHeight="false" outlineLevel="0" collapsed="false">
      <c r="A5" s="8" t="n">
        <v>2</v>
      </c>
      <c r="B5" s="8" t="s">
        <v>83</v>
      </c>
      <c r="C5" s="8" t="s">
        <v>84</v>
      </c>
      <c r="D5" s="8" t="n">
        <f aca="false">COUNTA('KIR - Ruang Guru'!$B$9:$B$25)</f>
        <v>7</v>
      </c>
      <c r="E5" s="10" t="n">
        <f aca="false">'KIR - Ruang Guru'!$I$27</f>
        <v>21900000</v>
      </c>
      <c r="F5" s="8" t="n">
        <f aca="false">'KIR - Ruang Guru'!$C$29</f>
        <v>6</v>
      </c>
      <c r="G5" s="8" t="n">
        <f aca="false">'KIR - Ruang Guru'!$C$30</f>
        <v>1</v>
      </c>
      <c r="H5" s="8" t="n">
        <f aca="false">'KIR - Ruang Guru'!$C$31</f>
        <v>0</v>
      </c>
    </row>
    <row r="6" customFormat="false" ht="15" hidden="false" customHeight="false" outlineLevel="0" collapsed="false">
      <c r="A6" s="8" t="n">
        <v>3</v>
      </c>
      <c r="B6" s="8" t="s">
        <v>105</v>
      </c>
      <c r="C6" s="8" t="s">
        <v>106</v>
      </c>
      <c r="D6" s="8" t="n">
        <f aca="false">COUNTA('KIR - Ruang Kepsek'!$B$9:$B$25)</f>
        <v>7</v>
      </c>
      <c r="E6" s="10" t="n">
        <f aca="false">'KIR - Ruang Kepsek'!$I$27</f>
        <v>21650000</v>
      </c>
      <c r="F6" s="8" t="n">
        <f aca="false">'KIR - Ruang Kepsek'!$C$29</f>
        <v>7</v>
      </c>
      <c r="G6" s="8" t="n">
        <f aca="false">'KIR - Ruang Kepsek'!$C$30</f>
        <v>0</v>
      </c>
      <c r="H6" s="8" t="n">
        <f aca="false">'KIR - Ruang Kepsek'!$C$31</f>
        <v>0</v>
      </c>
    </row>
    <row r="7" customFormat="false" ht="15" hidden="false" customHeight="false" outlineLevel="0" collapsed="false">
      <c r="B7" s="11" t="s">
        <v>131</v>
      </c>
      <c r="D7" s="11" t="n">
        <f aca="false">SUM(D4:D6)</f>
        <v>22</v>
      </c>
      <c r="E7" s="12" t="n">
        <f aca="false">SUM(E4:E6)</f>
        <v>57245000</v>
      </c>
      <c r="F7" s="11" t="n">
        <f aca="false">SUM(F4:F6)</f>
        <v>19</v>
      </c>
      <c r="G7" s="11" t="n">
        <f aca="false">SUM(G4:G6)</f>
        <v>2</v>
      </c>
      <c r="H7" s="11" t="n">
        <f aca="false">SUM(H4:H6)</f>
        <v>1</v>
      </c>
    </row>
    <row r="9" customFormat="false" ht="15" hidden="false" customHeight="false" outlineLevel="0" collapsed="false">
      <c r="A9" s="14" t="s">
        <v>132</v>
      </c>
      <c r="B9" s="14"/>
      <c r="C9" s="14"/>
      <c r="D9" s="14"/>
      <c r="E9" s="14"/>
      <c r="F9" s="14"/>
      <c r="G9" s="14"/>
      <c r="H9" s="14"/>
    </row>
  </sheetData>
  <mergeCells count="2">
    <mergeCell ref="A1:H1"/>
    <mergeCell ref="A9:H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2026-09-17T03:07:23Z</dcterms:created>
  <dc:creator>openpyxl</dc:creator>
  <dc:description/>
  <dc:language>en-US</dc:language>
  <cp:lastModifiedBy/>
  <dcterms:modified xsi:type="dcterms:W3CDTF">2026-09-17T03:07:23Z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